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df\videos\budget_101\"/>
    </mc:Choice>
  </mc:AlternateContent>
  <xr:revisionPtr revIDLastSave="0" documentId="8_{910C849D-F5B0-4E4F-9708-B9F3551A30E1}" xr6:coauthVersionLast="47" xr6:coauthVersionMax="47" xr10:uidLastSave="{00000000-0000-0000-0000-000000000000}"/>
  <bookViews>
    <workbookView xWindow="-120" yWindow="-120" windowWidth="29040" windowHeight="15840" tabRatio="839" xr2:uid="{00000000-000D-0000-FFFF-FFFF00000000}"/>
  </bookViews>
  <sheets>
    <sheet name="1-Prévisions budgétaires" sheetId="34" r:id="rId1"/>
    <sheet name="1-AVRIL" sheetId="10" r:id="rId2"/>
    <sheet name="2-Prévisions budgétaires" sheetId="33" r:id="rId3"/>
    <sheet name="2-AVRIL" sheetId="3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2" i="34" l="1"/>
  <c r="G135" i="34" s="1"/>
  <c r="F132" i="34"/>
  <c r="E132" i="34"/>
  <c r="H115" i="34"/>
  <c r="F115" i="34"/>
  <c r="G114" i="34"/>
  <c r="G113" i="34"/>
  <c r="G108" i="34"/>
  <c r="G97" i="34"/>
  <c r="H86" i="34"/>
  <c r="G86" i="34"/>
  <c r="G89" i="34" s="1"/>
  <c r="F86" i="34"/>
  <c r="G85" i="34"/>
  <c r="G84" i="34"/>
  <c r="G82" i="34"/>
  <c r="G81" i="34"/>
  <c r="G75" i="34"/>
  <c r="G74" i="34"/>
  <c r="G68" i="34"/>
  <c r="H59" i="34"/>
  <c r="F59" i="34"/>
  <c r="G57" i="34"/>
  <c r="G54" i="34"/>
  <c r="G59" i="34" s="1"/>
  <c r="G61" i="34" s="1"/>
  <c r="G52" i="34"/>
  <c r="G51" i="34"/>
  <c r="G49" i="34"/>
  <c r="G42" i="34"/>
  <c r="G38" i="34"/>
  <c r="G35" i="34"/>
  <c r="H29" i="34"/>
  <c r="G29" i="34"/>
  <c r="G60" i="34" s="1"/>
  <c r="F29" i="34"/>
  <c r="G22" i="34"/>
  <c r="G21" i="34"/>
  <c r="M50" i="32"/>
  <c r="J50" i="32"/>
  <c r="D50" i="32"/>
  <c r="P50" i="32"/>
  <c r="G50" i="32"/>
  <c r="G132" i="33"/>
  <c r="G135" i="33" s="1"/>
  <c r="F132" i="33"/>
  <c r="E132" i="33"/>
  <c r="H115" i="33"/>
  <c r="F115" i="33"/>
  <c r="G114" i="33"/>
  <c r="G113" i="33"/>
  <c r="G108" i="33"/>
  <c r="G97" i="33"/>
  <c r="G115" i="33" s="1"/>
  <c r="G118" i="33" s="1"/>
  <c r="H86" i="33"/>
  <c r="F86" i="33"/>
  <c r="G85" i="33"/>
  <c r="G84" i="33"/>
  <c r="G82" i="33"/>
  <c r="G81" i="33"/>
  <c r="G75" i="33"/>
  <c r="G74" i="33"/>
  <c r="G68" i="33"/>
  <c r="G86" i="33" s="1"/>
  <c r="G89" i="33" s="1"/>
  <c r="H59" i="33"/>
  <c r="F59" i="33"/>
  <c r="G57" i="33"/>
  <c r="G54" i="33"/>
  <c r="G52" i="33"/>
  <c r="G51" i="33"/>
  <c r="G49" i="33"/>
  <c r="G42" i="33"/>
  <c r="G38" i="33"/>
  <c r="G35" i="33"/>
  <c r="G59" i="33" s="1"/>
  <c r="G61" i="33" s="1"/>
  <c r="H29" i="33"/>
  <c r="F29" i="33"/>
  <c r="G22" i="33"/>
  <c r="G21" i="33"/>
  <c r="G29" i="33" s="1"/>
  <c r="G60" i="33" s="1"/>
  <c r="G62" i="33" s="1"/>
  <c r="G88" i="33" s="1"/>
  <c r="G90" i="33" s="1"/>
  <c r="G117" i="33" s="1"/>
  <c r="G119" i="33" s="1"/>
  <c r="G134" i="33" s="1"/>
  <c r="G136" i="33" s="1"/>
  <c r="D12" i="32"/>
  <c r="G115" i="34" l="1"/>
  <c r="G118" i="34" s="1"/>
  <c r="G62" i="34"/>
  <c r="G88" i="34" s="1"/>
  <c r="G90" i="34" s="1"/>
  <c r="G117" i="34" s="1"/>
  <c r="D52" i="32"/>
  <c r="G7" i="32" s="1"/>
  <c r="G12" i="32" s="1"/>
  <c r="G52" i="32" s="1"/>
  <c r="J7" i="32" s="1"/>
  <c r="J12" i="32" s="1"/>
  <c r="J52" i="32" s="1"/>
  <c r="M7" i="32" s="1"/>
  <c r="M12" i="32" s="1"/>
  <c r="M52" i="32" s="1"/>
  <c r="P7" i="32" s="1"/>
  <c r="P12" i="32" s="1"/>
  <c r="P52" i="32" s="1"/>
  <c r="G119" i="34" l="1"/>
  <c r="G134" i="34" s="1"/>
  <c r="G136" i="34" s="1"/>
  <c r="P46" i="10"/>
  <c r="M46" i="10"/>
  <c r="J46" i="10"/>
  <c r="G46" i="10"/>
  <c r="D46" i="10"/>
  <c r="D12" i="10"/>
  <c r="D48" i="10" l="1"/>
  <c r="G7" i="10" s="1"/>
  <c r="G12" i="10" s="1"/>
  <c r="G48" i="10" s="1"/>
  <c r="J7" i="10" s="1"/>
  <c r="J12" i="10" s="1"/>
  <c r="J48" i="10" s="1"/>
  <c r="M7" i="10" s="1"/>
  <c r="M12" i="10" s="1"/>
  <c r="M48" i="10" s="1"/>
  <c r="P7" i="10" s="1"/>
  <c r="P12" i="10" s="1"/>
  <c r="P48" i="10" s="1"/>
</calcChain>
</file>

<file path=xl/sharedStrings.xml><?xml version="1.0" encoding="utf-8"?>
<sst xmlns="http://schemas.openxmlformats.org/spreadsheetml/2006/main" count="515" uniqueCount="190">
  <si>
    <t>Il me reste</t>
  </si>
  <si>
    <t>Dépenses</t>
  </si>
  <si>
    <t>Montant</t>
  </si>
  <si>
    <t>$ en poche</t>
  </si>
  <si>
    <t>Entrées (paye)     +</t>
  </si>
  <si>
    <t>$ disponible         =</t>
  </si>
  <si>
    <t>Total dépenses    =</t>
  </si>
  <si>
    <t>Fixes</t>
  </si>
  <si>
    <t>Variables</t>
  </si>
  <si>
    <t>+</t>
  </si>
  <si>
    <t>Semaine</t>
  </si>
  <si>
    <t>MOIS</t>
  </si>
  <si>
    <t>Année</t>
  </si>
  <si>
    <t>Allocation logement</t>
  </si>
  <si>
    <t>Électricité</t>
  </si>
  <si>
    <t>Frais bancaires</t>
  </si>
  <si>
    <t>Essence</t>
  </si>
  <si>
    <t>Alimentation</t>
  </si>
  <si>
    <t>Assurances</t>
  </si>
  <si>
    <t>Occasionnelles</t>
  </si>
  <si>
    <t>Épicerie</t>
  </si>
  <si>
    <t>Coiffeur</t>
  </si>
  <si>
    <t>Banque alimentaire</t>
  </si>
  <si>
    <t>Portrait budgétaire</t>
  </si>
  <si>
    <t>Prénom et nom :</t>
  </si>
  <si>
    <t>Coordonnées</t>
  </si>
  <si>
    <t>Téléphone principal</t>
  </si>
  <si>
    <t>Ville</t>
  </si>
  <si>
    <t>Autre téléphone</t>
  </si>
  <si>
    <t>Code postal</t>
  </si>
  <si>
    <t>Courriel</t>
  </si>
  <si>
    <t>État civil </t>
  </si>
  <si>
    <t>Sources de revenus</t>
  </si>
  <si>
    <t>Âge</t>
  </si>
  <si>
    <t>Vous</t>
  </si>
  <si>
    <t>Conjoint</t>
  </si>
  <si>
    <t>Enfants</t>
  </si>
  <si>
    <t>1. REVENUS</t>
  </si>
  <si>
    <t>Aide sociale / assurance-emploi/autres prestations</t>
  </si>
  <si>
    <t>Conjoint: Revenus travail</t>
  </si>
  <si>
    <t>Pension alimentaire</t>
  </si>
  <si>
    <t>Allocation canadienne pour enfants - Canada</t>
  </si>
  <si>
    <t>TOTAL DES REVENUS</t>
  </si>
  <si>
    <t>2. DÉPENSES FIXES</t>
  </si>
  <si>
    <t>Habitation</t>
  </si>
  <si>
    <t>Chauffage (gaz, bois)</t>
  </si>
  <si>
    <t>Taxes (scolaires, municipales)</t>
  </si>
  <si>
    <t>Assurance-habitation</t>
  </si>
  <si>
    <t>Autres: Système d'alarme, déneigement</t>
  </si>
  <si>
    <t>Télécommunications</t>
  </si>
  <si>
    <t>Téléphone, cellulaire</t>
  </si>
  <si>
    <t xml:space="preserve">Internet </t>
  </si>
  <si>
    <t xml:space="preserve">Câble </t>
  </si>
  <si>
    <t>Abonnements (Netflix, tou.tv, etc.)</t>
  </si>
  <si>
    <t>Transport</t>
  </si>
  <si>
    <t>Transport en commun (titre mensuel)</t>
  </si>
  <si>
    <t>Assurance-auto</t>
  </si>
  <si>
    <t>Santé</t>
  </si>
  <si>
    <t>Médicaments (sous prescription régulière)</t>
  </si>
  <si>
    <t>Assurance-vie</t>
  </si>
  <si>
    <t>Autres assurances</t>
  </si>
  <si>
    <t>Autres</t>
  </si>
  <si>
    <t>Garderie / Service de garde</t>
  </si>
  <si>
    <t>Cotisations professionnelles</t>
  </si>
  <si>
    <t>REER, REEE, épargne</t>
  </si>
  <si>
    <t>TOTAL DES DÉPENSES FIXES</t>
  </si>
  <si>
    <t>Revenus</t>
  </si>
  <si>
    <t xml:space="preserve"> moins les dépenses fixes</t>
  </si>
  <si>
    <t>Ce qui reste pour la suite</t>
  </si>
  <si>
    <t>Achats quotidiens, dépanneur, etc.</t>
  </si>
  <si>
    <t>Abonnement repas (Goodfood, Cook it, etc.)</t>
  </si>
  <si>
    <t>Restaurant/ livraison /repas travail/école</t>
  </si>
  <si>
    <t>Réceptions/fêtes (alimentation et boissons)</t>
  </si>
  <si>
    <t>Aménagement et entretien maison</t>
  </si>
  <si>
    <t>Transport en commun (billets)</t>
  </si>
  <si>
    <t>Entretien et réparation auto</t>
  </si>
  <si>
    <t>Autres  (autobus nolisé, train, covoiturage)</t>
  </si>
  <si>
    <t>Taxi / Covoiturage</t>
  </si>
  <si>
    <t>Produits pharmaceuthiques, cosmétiques</t>
  </si>
  <si>
    <t>Dentiste</t>
  </si>
  <si>
    <t>Chiro, psychologue, autre professionnel</t>
  </si>
  <si>
    <t>Optométriste</t>
  </si>
  <si>
    <t>Vêtements</t>
  </si>
  <si>
    <t>Vêtements (adultes)</t>
  </si>
  <si>
    <t>Vêtements (enfants)</t>
  </si>
  <si>
    <t>Entretien et réparation (nettoyeur, cordonnier)</t>
  </si>
  <si>
    <t xml:space="preserve">Loisirs / Éducation </t>
  </si>
  <si>
    <t>Livres, musique, films</t>
  </si>
  <si>
    <t>Hobby</t>
  </si>
  <si>
    <t>Frais de scolarité/fournitures scolaires</t>
  </si>
  <si>
    <t>Cours / Sport</t>
  </si>
  <si>
    <t>Sorties/Loisirs</t>
  </si>
  <si>
    <t>Animaux</t>
  </si>
  <si>
    <t xml:space="preserve">Alcool/Tabac/Cannabis </t>
  </si>
  <si>
    <t>Cadeaux</t>
  </si>
  <si>
    <t>Vétérinaire</t>
  </si>
  <si>
    <t>Loterie</t>
  </si>
  <si>
    <t>TOTAL DES DÉPENSES VARIABLES</t>
  </si>
  <si>
    <t>Ce qui reste pour les dettes</t>
  </si>
  <si>
    <t>NOM DU CREANCIER
 À qui je dois de l'argent ?</t>
  </si>
  <si>
    <t>Limite de crédit</t>
  </si>
  <si>
    <t>Solde
actuel</t>
  </si>
  <si>
    <t>Versements mensuels</t>
  </si>
  <si>
    <t>taux
%</t>
  </si>
  <si>
    <t>Endossées oui / non?</t>
  </si>
  <si>
    <t>TOTAL DES DETTES</t>
  </si>
  <si>
    <t>Ce qui restait pour les dettes</t>
  </si>
  <si>
    <t>moins les dettes</t>
  </si>
  <si>
    <t>Solde final (surplus ou déficit ?)</t>
  </si>
  <si>
    <t>Vacances (été, Noël, congés)</t>
  </si>
  <si>
    <t>Occasions spéciales</t>
  </si>
  <si>
    <t>Dons</t>
  </si>
  <si>
    <r>
      <t xml:space="preserve">Adresse </t>
    </r>
    <r>
      <rPr>
        <sz val="10"/>
        <rFont val="Calibri"/>
        <family val="2"/>
        <scheme val="minor"/>
      </rPr>
      <t>(app</t>
    </r>
    <r>
      <rPr>
        <sz val="10"/>
        <color theme="1"/>
        <rFont val="Calibri"/>
        <family val="2"/>
        <scheme val="minor"/>
      </rPr>
      <t>.)</t>
    </r>
  </si>
  <si>
    <t xml:space="preserve">3. DÉPENSES variables hebdomadaires </t>
  </si>
  <si>
    <t>TOTAL DES DÉPENSES VARIABLES HEBDOMADAIRES</t>
  </si>
  <si>
    <t>Ce qui restait pour les dépenses variables hebdomadaires</t>
  </si>
  <si>
    <t>moins les dépenses variables hebdomadaires</t>
  </si>
  <si>
    <t>4. DÉPENSES variables occasionnelles</t>
  </si>
  <si>
    <t>Ce qui restait pour les dépenses variables occasionnelles</t>
  </si>
  <si>
    <t>moins les dépenses variables occasionnelles</t>
  </si>
  <si>
    <t>5. DETTES (Cartes de crédit, prêts, électricité, téléphone, etc.)</t>
  </si>
  <si>
    <t>Crédit d'impôt pour solidarité - Québec   (mensuel)</t>
  </si>
  <si>
    <t>Soutien aux enfants - Québec   (mensuel)</t>
  </si>
  <si>
    <r>
      <t>Loyer</t>
    </r>
    <r>
      <rPr>
        <sz val="10"/>
        <rFont val="Calibri"/>
        <family val="2"/>
        <scheme val="minor"/>
      </rPr>
      <t>/ Hypothèque</t>
    </r>
    <r>
      <rPr>
        <sz val="10"/>
        <color theme="1"/>
        <rFont val="Calibri"/>
        <family val="2"/>
        <scheme val="minor"/>
      </rPr>
      <t xml:space="preserve">/ </t>
    </r>
    <r>
      <rPr>
        <sz val="10"/>
        <rFont val="Calibri"/>
        <family val="2"/>
        <scheme val="minor"/>
      </rPr>
      <t>frais condo</t>
    </r>
  </si>
  <si>
    <t>carte crédit</t>
  </si>
  <si>
    <t>Mois: Avril</t>
  </si>
  <si>
    <t>Semaine du 7 avril</t>
  </si>
  <si>
    <t>Semaine du 14 avril</t>
  </si>
  <si>
    <t>TPS - Canada  ( 195 $ aux 3 mois)</t>
  </si>
  <si>
    <t>TPS</t>
  </si>
  <si>
    <t>Loyer</t>
  </si>
  <si>
    <t>Prêt auto</t>
  </si>
  <si>
    <t>DATES</t>
  </si>
  <si>
    <t>Semaine du 31 mars</t>
  </si>
  <si>
    <t>Semaine du 21 avril</t>
  </si>
  <si>
    <t>/2 sem.</t>
  </si>
  <si>
    <t>16 et 30</t>
  </si>
  <si>
    <t>1er</t>
  </si>
  <si>
    <t>Pensions alimentaire</t>
  </si>
  <si>
    <t>Alloc.enfants</t>
  </si>
  <si>
    <t>Soutien enfants</t>
  </si>
  <si>
    <t>Crédit solidarité</t>
  </si>
  <si>
    <t>Assurance habitation</t>
  </si>
  <si>
    <t>Cell + internet</t>
  </si>
  <si>
    <t>Netflix</t>
  </si>
  <si>
    <t>Assurance auto</t>
  </si>
  <si>
    <t>Service de garde</t>
  </si>
  <si>
    <t>REER et CELI</t>
  </si>
  <si>
    <t>/2 sem</t>
  </si>
  <si>
    <t>Carte crédit</t>
  </si>
  <si>
    <t>Immatriculation (224 $) + permis conduire (24 $)</t>
  </si>
  <si>
    <t>SAAQ</t>
  </si>
  <si>
    <t>Prêt auto - fin dans 3 ans</t>
  </si>
  <si>
    <t>frais bancaires</t>
  </si>
  <si>
    <t>Achats quotidiens</t>
  </si>
  <si>
    <t>Resto</t>
  </si>
  <si>
    <t>Pharmacie</t>
  </si>
  <si>
    <t>Sorties cinéma</t>
  </si>
  <si>
    <t>Bouffe et litière chat</t>
  </si>
  <si>
    <t>Aménagement maison</t>
  </si>
  <si>
    <t>Entretien auto</t>
  </si>
  <si>
    <t xml:space="preserve">Vêtements </t>
  </si>
  <si>
    <t>Dentiste, optométrice, chiro</t>
  </si>
  <si>
    <t>Vacances</t>
  </si>
  <si>
    <t>frais scolarité</t>
  </si>
  <si>
    <t>Inscriptions cours</t>
  </si>
  <si>
    <t>Entrées (paye) +</t>
  </si>
  <si>
    <r>
      <t xml:space="preserve">Vous: Revenus travail                                  </t>
    </r>
    <r>
      <rPr>
        <sz val="10"/>
        <color theme="5" tint="-0.249977111117893"/>
        <rFont val="Calibri"/>
        <family val="2"/>
        <scheme val="minor"/>
      </rPr>
      <t>(aux 2 semaines)</t>
    </r>
  </si>
  <si>
    <t>/ 2 sem</t>
  </si>
  <si>
    <t>Aux 2 semaines</t>
  </si>
  <si>
    <t>Ass auto</t>
  </si>
  <si>
    <t>/2 sem:REER et CELI</t>
  </si>
  <si>
    <t>/2sem: REER et CELI</t>
  </si>
  <si>
    <t xml:space="preserve">Électricité </t>
  </si>
  <si>
    <t xml:space="preserve">Ass hab. </t>
  </si>
  <si>
    <t>(1) Loyer   (1050$)</t>
  </si>
  <si>
    <t>(5) Électricité (70$)</t>
  </si>
  <si>
    <t>(5) Ass hab. (32$)</t>
  </si>
  <si>
    <t>(16) Ass auto   (69$)</t>
  </si>
  <si>
    <t>(22) SAAQ  (22$)</t>
  </si>
  <si>
    <t>(15) Service de garde (244$)</t>
  </si>
  <si>
    <t>(14) Netflix   (14$)</t>
  </si>
  <si>
    <t>(18) Cell + internet   (110$)</t>
  </si>
  <si>
    <t>(15) Carte crédit   (90$)</t>
  </si>
  <si>
    <t>(24) Frais banc. (15$)</t>
  </si>
  <si>
    <t>(22) Prêt auto  (288$)</t>
  </si>
  <si>
    <t xml:space="preserve">  </t>
  </si>
  <si>
    <t xml:space="preserve"> / 2 sem</t>
  </si>
  <si>
    <t>Retard, combien de mois ?</t>
  </si>
  <si>
    <t>Portrait budgétaire - Budget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</si>
</sst>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_-* #,##0.00\ &quot;$&quot;_-;_-* #,##0.00\ &quot;$&quot;\-;_-* &quot;-&quot;??\ &quot;$&quot;_-;_-@_-"/>
    <numFmt numFmtId="165" formatCode="#,##0.00\ &quot;$&quot;"/>
    <numFmt numFmtId="166" formatCode="#,##0.00\ &quot;$&quot;;[Red]#,##0.00\ &quot;$&quot;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0"/>
      <color theme="3"/>
      <name val="Arial"/>
      <family val="2"/>
    </font>
    <font>
      <b/>
      <sz val="10"/>
      <color theme="6" tint="-0.499984740745262"/>
      <name val="Arial"/>
      <family val="2"/>
    </font>
    <font>
      <b/>
      <sz val="10"/>
      <name val="Arial"/>
      <family val="2"/>
    </font>
    <font>
      <sz val="10"/>
      <color theme="8" tint="-0.499984740745262"/>
      <name val="Arial"/>
      <family val="2"/>
    </font>
    <font>
      <sz val="10"/>
      <color theme="9" tint="-0.499984740745262"/>
      <name val="Arial"/>
      <family val="2"/>
    </font>
    <font>
      <sz val="10"/>
      <color rgb="FFC00000"/>
      <name val="Arial"/>
      <family val="2"/>
    </font>
    <font>
      <sz val="10"/>
      <color theme="5" tint="-0.249977111117893"/>
      <name val="Calibri"/>
      <family val="2"/>
      <scheme val="minor"/>
    </font>
    <font>
      <sz val="10"/>
      <color theme="4" tint="-0.499984740745262"/>
      <name val="Arial"/>
      <family val="2"/>
    </font>
    <font>
      <b/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7961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9">
    <xf numFmtId="0" fontId="0" fillId="0" borderId="0" xfId="0"/>
    <xf numFmtId="0" fontId="0" fillId="0" borderId="2" xfId="0" applyBorder="1"/>
    <xf numFmtId="0" fontId="0" fillId="2" borderId="0" xfId="0" applyFill="1"/>
    <xf numFmtId="0" fontId="0" fillId="2" borderId="3" xfId="0" applyFill="1" applyBorder="1"/>
    <xf numFmtId="164" fontId="0" fillId="0" borderId="1" xfId="1" applyFont="1" applyBorder="1"/>
    <xf numFmtId="164" fontId="0" fillId="0" borderId="5" xfId="1" applyFont="1" applyBorder="1"/>
    <xf numFmtId="164" fontId="0" fillId="0" borderId="1" xfId="1" applyFont="1" applyFill="1" applyBorder="1"/>
    <xf numFmtId="164" fontId="0" fillId="0" borderId="5" xfId="1" applyFont="1" applyFill="1" applyBorder="1"/>
    <xf numFmtId="16" fontId="0" fillId="0" borderId="0" xfId="0" applyNumberFormat="1"/>
    <xf numFmtId="0" fontId="0" fillId="3" borderId="0" xfId="0" applyFill="1"/>
    <xf numFmtId="164" fontId="0" fillId="0" borderId="6" xfId="1" applyFont="1" applyBorder="1"/>
    <xf numFmtId="164" fontId="0" fillId="0" borderId="6" xfId="1" applyFont="1" applyFill="1" applyBorder="1"/>
    <xf numFmtId="0" fontId="3" fillId="0" borderId="0" xfId="0" applyFont="1" applyAlignment="1">
      <alignment horizontal="right"/>
    </xf>
    <xf numFmtId="164" fontId="0" fillId="0" borderId="7" xfId="1" applyFont="1" applyBorder="1"/>
    <xf numFmtId="164" fontId="0" fillId="0" borderId="7" xfId="1" applyFont="1" applyFill="1" applyBorder="1"/>
    <xf numFmtId="0" fontId="0" fillId="0" borderId="3" xfId="0" applyBorder="1" applyAlignment="1">
      <alignment horizontal="center"/>
    </xf>
    <xf numFmtId="2" fontId="0" fillId="0" borderId="0" xfId="0" applyNumberFormat="1"/>
    <xf numFmtId="2" fontId="0" fillId="2" borderId="0" xfId="0" applyNumberFormat="1" applyFill="1"/>
    <xf numFmtId="0" fontId="5" fillId="0" borderId="0" xfId="2" applyFont="1"/>
    <xf numFmtId="0" fontId="6" fillId="0" borderId="0" xfId="2" applyFont="1"/>
    <xf numFmtId="0" fontId="7" fillId="0" borderId="0" xfId="3" applyFont="1" applyAlignment="1">
      <alignment horizontal="right"/>
    </xf>
    <xf numFmtId="0" fontId="5" fillId="0" borderId="0" xfId="2" applyFont="1" applyAlignment="1">
      <alignment horizontal="right"/>
    </xf>
    <xf numFmtId="0" fontId="6" fillId="4" borderId="8" xfId="2" quotePrefix="1" applyFont="1" applyFill="1" applyBorder="1" applyAlignment="1">
      <alignment horizontal="left" indent="1"/>
    </xf>
    <xf numFmtId="0" fontId="5" fillId="0" borderId="9" xfId="2" quotePrefix="1" applyFont="1" applyBorder="1" applyAlignment="1">
      <alignment horizontal="right" indent="1"/>
    </xf>
    <xf numFmtId="0" fontId="5" fillId="0" borderId="10" xfId="2" quotePrefix="1" applyFont="1" applyBorder="1"/>
    <xf numFmtId="0" fontId="5" fillId="0" borderId="10" xfId="2" quotePrefix="1" applyFont="1" applyBorder="1" applyAlignment="1">
      <alignment horizontal="right" indent="1"/>
    </xf>
    <xf numFmtId="0" fontId="5" fillId="0" borderId="0" xfId="2" quotePrefix="1" applyFont="1" applyAlignment="1">
      <alignment horizontal="right" indent="1"/>
    </xf>
    <xf numFmtId="0" fontId="5" fillId="0" borderId="11" xfId="2" quotePrefix="1" applyFont="1" applyBorder="1" applyAlignment="1">
      <alignment horizontal="right" indent="1"/>
    </xf>
    <xf numFmtId="0" fontId="5" fillId="0" borderId="12" xfId="2" quotePrefix="1" applyFont="1" applyBorder="1"/>
    <xf numFmtId="0" fontId="5" fillId="0" borderId="12" xfId="2" quotePrefix="1" applyFont="1" applyBorder="1" applyAlignment="1">
      <alignment horizontal="right" indent="1"/>
    </xf>
    <xf numFmtId="0" fontId="8" fillId="0" borderId="12" xfId="3" quotePrefix="1" applyFont="1" applyBorder="1" applyAlignment="1" applyProtection="1">
      <alignment horizontal="left" indent="1"/>
      <protection locked="0"/>
    </xf>
    <xf numFmtId="0" fontId="8" fillId="0" borderId="12" xfId="2" quotePrefix="1" applyFont="1" applyBorder="1" applyAlignment="1" applyProtection="1">
      <alignment horizontal="left" indent="1"/>
      <protection locked="0"/>
    </xf>
    <xf numFmtId="0" fontId="8" fillId="0" borderId="13" xfId="2" quotePrefix="1" applyFont="1" applyBorder="1" applyAlignment="1" applyProtection="1">
      <alignment horizontal="left" indent="1"/>
      <protection locked="0"/>
    </xf>
    <xf numFmtId="0" fontId="6" fillId="4" borderId="14" xfId="2" applyFont="1" applyFill="1" applyBorder="1" applyAlignment="1">
      <alignment horizontal="left" indent="1"/>
    </xf>
    <xf numFmtId="0" fontId="5" fillId="0" borderId="15" xfId="2" applyFont="1" applyBorder="1"/>
    <xf numFmtId="0" fontId="5" fillId="0" borderId="10" xfId="2" applyFont="1" applyBorder="1"/>
    <xf numFmtId="0" fontId="5" fillId="0" borderId="16" xfId="2" applyFont="1" applyBorder="1"/>
    <xf numFmtId="0" fontId="5" fillId="0" borderId="17" xfId="2" applyFont="1" applyBorder="1" applyAlignment="1">
      <alignment horizontal="left" indent="1"/>
    </xf>
    <xf numFmtId="0" fontId="8" fillId="0" borderId="18" xfId="2" applyFont="1" applyBorder="1" applyAlignment="1" applyProtection="1">
      <alignment horizontal="center"/>
      <protection locked="0"/>
    </xf>
    <xf numFmtId="0" fontId="5" fillId="0" borderId="9" xfId="2" applyFont="1" applyBorder="1"/>
    <xf numFmtId="0" fontId="5" fillId="0" borderId="19" xfId="2" applyFont="1" applyBorder="1"/>
    <xf numFmtId="0" fontId="5" fillId="0" borderId="20" xfId="2" applyFont="1" applyBorder="1" applyAlignment="1">
      <alignment horizontal="left" indent="1"/>
    </xf>
    <xf numFmtId="0" fontId="8" fillId="0" borderId="21" xfId="2" applyFont="1" applyBorder="1" applyAlignment="1" applyProtection="1">
      <alignment horizontal="center"/>
      <protection locked="0"/>
    </xf>
    <xf numFmtId="0" fontId="5" fillId="0" borderId="22" xfId="2" applyFont="1" applyBorder="1" applyAlignment="1">
      <alignment horizontal="left" indent="1"/>
    </xf>
    <xf numFmtId="0" fontId="8" fillId="0" borderId="23" xfId="2" applyFont="1" applyBorder="1" applyAlignment="1" applyProtection="1">
      <alignment horizontal="center"/>
      <protection locked="0"/>
    </xf>
    <xf numFmtId="0" fontId="5" fillId="0" borderId="22" xfId="2" applyFont="1" applyBorder="1"/>
    <xf numFmtId="0" fontId="5" fillId="5" borderId="24" xfId="2" applyFont="1" applyFill="1" applyBorder="1"/>
    <xf numFmtId="0" fontId="5" fillId="5" borderId="25" xfId="2" applyFont="1" applyFill="1" applyBorder="1"/>
    <xf numFmtId="0" fontId="5" fillId="5" borderId="26" xfId="2" applyFont="1" applyFill="1" applyBorder="1"/>
    <xf numFmtId="0" fontId="5" fillId="0" borderId="11" xfId="2" applyFont="1" applyBorder="1"/>
    <xf numFmtId="0" fontId="5" fillId="0" borderId="11" xfId="2" applyFont="1" applyBorder="1" applyAlignment="1">
      <alignment horizontal="left" indent="1"/>
    </xf>
    <xf numFmtId="0" fontId="5" fillId="0" borderId="12" xfId="2" applyFont="1" applyBorder="1" applyAlignment="1">
      <alignment horizontal="left" indent="1"/>
    </xf>
    <xf numFmtId="0" fontId="5" fillId="0" borderId="27" xfId="2" applyFont="1" applyBorder="1"/>
    <xf numFmtId="0" fontId="8" fillId="0" borderId="28" xfId="2" applyFont="1" applyBorder="1" applyAlignment="1" applyProtection="1">
      <alignment horizontal="center"/>
      <protection locked="0"/>
    </xf>
    <xf numFmtId="43" fontId="0" fillId="4" borderId="29" xfId="4" applyFont="1" applyFill="1" applyBorder="1" applyAlignment="1">
      <alignment horizontal="center"/>
    </xf>
    <xf numFmtId="43" fontId="9" fillId="4" borderId="29" xfId="4" applyFont="1" applyFill="1" applyBorder="1" applyAlignment="1">
      <alignment horizontal="center"/>
    </xf>
    <xf numFmtId="43" fontId="0" fillId="4" borderId="43" xfId="4" applyFont="1" applyFill="1" applyBorder="1" applyAlignment="1">
      <alignment horizontal="center"/>
    </xf>
    <xf numFmtId="43" fontId="0" fillId="0" borderId="0" xfId="4" applyFont="1"/>
    <xf numFmtId="0" fontId="1" fillId="0" borderId="0" xfId="2"/>
    <xf numFmtId="43" fontId="8" fillId="0" borderId="30" xfId="4" applyFont="1" applyBorder="1" applyAlignment="1" applyProtection="1">
      <alignment horizontal="center"/>
      <protection locked="0"/>
    </xf>
    <xf numFmtId="43" fontId="8" fillId="4" borderId="30" xfId="4" applyFont="1" applyFill="1" applyBorder="1" applyAlignment="1" applyProtection="1">
      <alignment horizontal="center"/>
      <protection locked="0"/>
    </xf>
    <xf numFmtId="43" fontId="8" fillId="0" borderId="31" xfId="4" applyFont="1" applyBorder="1" applyAlignment="1" applyProtection="1">
      <alignment horizontal="center"/>
      <protection locked="0"/>
    </xf>
    <xf numFmtId="43" fontId="5" fillId="0" borderId="0" xfId="4" applyFont="1"/>
    <xf numFmtId="43" fontId="8" fillId="0" borderId="32" xfId="4" applyFont="1" applyBorder="1" applyProtection="1">
      <protection locked="0"/>
    </xf>
    <xf numFmtId="43" fontId="8" fillId="0" borderId="23" xfId="4" applyFont="1" applyBorder="1" applyProtection="1">
      <protection locked="0"/>
    </xf>
    <xf numFmtId="43" fontId="5" fillId="0" borderId="0" xfId="4" applyFont="1" applyBorder="1"/>
    <xf numFmtId="43" fontId="8" fillId="0" borderId="33" xfId="4" applyFont="1" applyBorder="1" applyProtection="1">
      <protection locked="0"/>
    </xf>
    <xf numFmtId="43" fontId="8" fillId="0" borderId="28" xfId="4" applyFont="1" applyBorder="1" applyProtection="1">
      <protection locked="0"/>
    </xf>
    <xf numFmtId="165" fontId="11" fillId="4" borderId="29" xfId="4" applyNumberFormat="1" applyFont="1" applyFill="1" applyBorder="1"/>
    <xf numFmtId="43" fontId="6" fillId="0" borderId="41" xfId="4" applyFont="1" applyBorder="1" applyAlignment="1">
      <alignment horizontal="center"/>
    </xf>
    <xf numFmtId="0" fontId="5" fillId="6" borderId="34" xfId="2" applyFont="1" applyFill="1" applyBorder="1" applyProtection="1">
      <protection locked="0"/>
    </xf>
    <xf numFmtId="0" fontId="5" fillId="6" borderId="18" xfId="2" applyFont="1" applyFill="1" applyBorder="1" applyProtection="1">
      <protection locked="0"/>
    </xf>
    <xf numFmtId="0" fontId="5" fillId="6" borderId="2" xfId="2" applyFont="1" applyFill="1" applyBorder="1" applyProtection="1">
      <protection locked="0"/>
    </xf>
    <xf numFmtId="0" fontId="5" fillId="6" borderId="21" xfId="2" applyFont="1" applyFill="1" applyBorder="1" applyProtection="1">
      <protection locked="0"/>
    </xf>
    <xf numFmtId="43" fontId="8" fillId="0" borderId="36" xfId="4" applyFont="1" applyBorder="1" applyProtection="1">
      <protection locked="0"/>
    </xf>
    <xf numFmtId="165" fontId="11" fillId="4" borderId="29" xfId="5" applyNumberFormat="1" applyFont="1" applyFill="1" applyBorder="1"/>
    <xf numFmtId="43" fontId="5" fillId="0" borderId="0" xfId="4" applyFont="1" applyFill="1"/>
    <xf numFmtId="43" fontId="10" fillId="0" borderId="0" xfId="4" applyFont="1" applyFill="1"/>
    <xf numFmtId="43" fontId="5" fillId="0" borderId="0" xfId="4" applyFont="1" applyFill="1" applyAlignment="1">
      <alignment horizontal="left" indent="1"/>
    </xf>
    <xf numFmtId="166" fontId="6" fillId="0" borderId="6" xfId="4" applyNumberFormat="1" applyFont="1" applyFill="1" applyBorder="1"/>
    <xf numFmtId="43" fontId="6" fillId="0" borderId="0" xfId="4" applyFont="1" applyFill="1" applyAlignment="1">
      <alignment horizontal="center"/>
    </xf>
    <xf numFmtId="43" fontId="8" fillId="0" borderId="32" xfId="4" applyFont="1" applyBorder="1" applyAlignment="1" applyProtection="1">
      <alignment horizontal="left"/>
      <protection locked="0"/>
    </xf>
    <xf numFmtId="43" fontId="8" fillId="0" borderId="23" xfId="4" applyFont="1" applyBorder="1" applyAlignment="1" applyProtection="1">
      <alignment horizontal="left"/>
      <protection locked="0"/>
    </xf>
    <xf numFmtId="0" fontId="5" fillId="0" borderId="0" xfId="2" quotePrefix="1" applyFont="1" applyAlignment="1">
      <alignment horizontal="left"/>
    </xf>
    <xf numFmtId="43" fontId="6" fillId="0" borderId="0" xfId="4" applyFont="1" applyAlignment="1">
      <alignment horizontal="right"/>
    </xf>
    <xf numFmtId="43" fontId="5" fillId="0" borderId="0" xfId="4" applyFont="1" applyFill="1" applyBorder="1"/>
    <xf numFmtId="43" fontId="5" fillId="0" borderId="0" xfId="4" quotePrefix="1" applyFont="1" applyAlignment="1">
      <alignment horizontal="right"/>
    </xf>
    <xf numFmtId="166" fontId="5" fillId="0" borderId="0" xfId="4" applyNumberFormat="1" applyFont="1" applyFill="1" applyBorder="1"/>
    <xf numFmtId="165" fontId="5" fillId="0" borderId="0" xfId="4" applyNumberFormat="1" applyFont="1" applyFill="1" applyBorder="1"/>
    <xf numFmtId="165" fontId="6" fillId="0" borderId="6" xfId="4" applyNumberFormat="1" applyFont="1" applyFill="1" applyBorder="1"/>
    <xf numFmtId="43" fontId="6" fillId="0" borderId="0" xfId="4" quotePrefix="1" applyFont="1" applyFill="1" applyAlignment="1">
      <alignment horizontal="center"/>
    </xf>
    <xf numFmtId="43" fontId="8" fillId="0" borderId="21" xfId="4" applyFont="1" applyBorder="1" applyAlignment="1" applyProtection="1">
      <alignment horizontal="left"/>
      <protection locked="0"/>
    </xf>
    <xf numFmtId="0" fontId="5" fillId="0" borderId="0" xfId="2" applyFont="1" applyAlignment="1">
      <alignment horizontal="left" wrapText="1" readingOrder="1"/>
    </xf>
    <xf numFmtId="43" fontId="6" fillId="4" borderId="37" xfId="4" applyFont="1" applyFill="1" applyBorder="1" applyAlignment="1">
      <alignment horizontal="center" vertical="center" wrapText="1" readingOrder="1"/>
    </xf>
    <xf numFmtId="43" fontId="6" fillId="4" borderId="37" xfId="4" quotePrefix="1" applyFont="1" applyFill="1" applyBorder="1" applyAlignment="1">
      <alignment horizontal="center" vertical="center" wrapText="1" readingOrder="1"/>
    </xf>
    <xf numFmtId="43" fontId="11" fillId="4" borderId="37" xfId="4" applyFont="1" applyFill="1" applyBorder="1" applyAlignment="1">
      <alignment horizontal="center" vertical="center" wrapText="1" readingOrder="1"/>
    </xf>
    <xf numFmtId="43" fontId="6" fillId="4" borderId="38" xfId="4" quotePrefix="1" applyFont="1" applyFill="1" applyBorder="1" applyAlignment="1">
      <alignment horizontal="center" vertical="center" wrapText="1" readingOrder="1"/>
    </xf>
    <xf numFmtId="0" fontId="12" fillId="0" borderId="0" xfId="2" applyFont="1" applyAlignment="1">
      <alignment horizontal="center"/>
    </xf>
    <xf numFmtId="43" fontId="8" fillId="0" borderId="32" xfId="4" applyFont="1" applyFill="1" applyBorder="1" applyProtection="1">
      <protection locked="0"/>
    </xf>
    <xf numFmtId="43" fontId="8" fillId="0" borderId="32" xfId="4" applyFont="1" applyBorder="1" applyAlignment="1" applyProtection="1">
      <alignment vertical="center" wrapText="1"/>
      <protection locked="0"/>
    </xf>
    <xf numFmtId="43" fontId="8" fillId="4" borderId="32" xfId="4" applyFont="1" applyFill="1" applyBorder="1" applyAlignment="1" applyProtection="1">
      <alignment vertical="center" wrapText="1"/>
      <protection locked="0"/>
    </xf>
    <xf numFmtId="0" fontId="8" fillId="0" borderId="32" xfId="4" applyNumberFormat="1" applyFont="1" applyBorder="1" applyAlignment="1" applyProtection="1">
      <alignment horizontal="center"/>
      <protection locked="0"/>
    </xf>
    <xf numFmtId="10" fontId="8" fillId="0" borderId="32" xfId="6" applyNumberFormat="1" applyFont="1" applyBorder="1" applyAlignment="1" applyProtection="1">
      <alignment horizontal="center" vertical="center" wrapText="1"/>
      <protection locked="0"/>
    </xf>
    <xf numFmtId="43" fontId="8" fillId="0" borderId="23" xfId="4" applyFont="1" applyBorder="1" applyAlignment="1" applyProtection="1">
      <alignment horizontal="center"/>
      <protection locked="0"/>
    </xf>
    <xf numFmtId="43" fontId="8" fillId="0" borderId="39" xfId="4" applyFont="1" applyBorder="1" applyAlignment="1" applyProtection="1">
      <alignment horizontal="left" vertical="center" wrapText="1" indent="1"/>
      <protection locked="0"/>
    </xf>
    <xf numFmtId="43" fontId="8" fillId="0" borderId="20" xfId="4" applyFont="1" applyBorder="1" applyAlignment="1" applyProtection="1">
      <alignment horizontal="left" vertical="center" wrapText="1" indent="1"/>
      <protection locked="0"/>
    </xf>
    <xf numFmtId="43" fontId="8" fillId="0" borderId="35" xfId="4" applyFont="1" applyFill="1" applyBorder="1" applyProtection="1">
      <protection locked="0"/>
    </xf>
    <xf numFmtId="43" fontId="8" fillId="0" borderId="35" xfId="4" applyFont="1" applyBorder="1" applyAlignment="1" applyProtection="1">
      <alignment vertical="center" wrapText="1"/>
      <protection locked="0"/>
    </xf>
    <xf numFmtId="43" fontId="8" fillId="4" borderId="35" xfId="4" applyFont="1" applyFill="1" applyBorder="1" applyAlignment="1" applyProtection="1">
      <alignment vertical="center" wrapText="1"/>
      <protection locked="0"/>
    </xf>
    <xf numFmtId="0" fontId="8" fillId="0" borderId="35" xfId="4" applyNumberFormat="1" applyFont="1" applyBorder="1" applyAlignment="1" applyProtection="1">
      <alignment horizontal="center"/>
      <protection locked="0"/>
    </xf>
    <xf numFmtId="10" fontId="8" fillId="0" borderId="35" xfId="6" applyNumberFormat="1" applyFont="1" applyBorder="1" applyAlignment="1" applyProtection="1">
      <alignment horizontal="center" vertical="center" wrapText="1"/>
      <protection locked="0"/>
    </xf>
    <xf numFmtId="43" fontId="8" fillId="0" borderId="36" xfId="4" applyFont="1" applyBorder="1" applyAlignment="1" applyProtection="1">
      <alignment horizontal="center"/>
      <protection locked="0"/>
    </xf>
    <xf numFmtId="165" fontId="6" fillId="4" borderId="29" xfId="4" applyNumberFormat="1" applyFont="1" applyFill="1" applyBorder="1"/>
    <xf numFmtId="43" fontId="5" fillId="4" borderId="40" xfId="4" applyFont="1" applyFill="1" applyBorder="1"/>
    <xf numFmtId="43" fontId="5" fillId="4" borderId="41" xfId="4" applyFont="1" applyFill="1" applyBorder="1"/>
    <xf numFmtId="43" fontId="5" fillId="4" borderId="42" xfId="4" applyFont="1" applyFill="1" applyBorder="1"/>
    <xf numFmtId="43" fontId="5" fillId="0" borderId="0" xfId="4" applyFont="1" applyFill="1" applyAlignment="1">
      <alignment horizontal="right" vertical="center" wrapText="1"/>
    </xf>
    <xf numFmtId="165" fontId="5" fillId="0" borderId="0" xfId="4" applyNumberFormat="1" applyFont="1" applyFill="1"/>
    <xf numFmtId="43" fontId="6" fillId="0" borderId="0" xfId="4" quotePrefix="1" applyFont="1" applyFill="1" applyAlignment="1">
      <alignment horizontal="left"/>
    </xf>
    <xf numFmtId="0" fontId="3" fillId="0" borderId="1" xfId="0" applyFont="1" applyBorder="1"/>
    <xf numFmtId="0" fontId="5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8" fillId="0" borderId="2" xfId="0" applyFont="1" applyBorder="1"/>
    <xf numFmtId="164" fontId="18" fillId="0" borderId="5" xfId="1" applyFont="1" applyBorder="1"/>
    <xf numFmtId="0" fontId="19" fillId="0" borderId="2" xfId="0" applyFont="1" applyBorder="1"/>
    <xf numFmtId="164" fontId="19" fillId="0" borderId="5" xfId="1" applyFont="1" applyFill="1" applyBorder="1"/>
    <xf numFmtId="164" fontId="19" fillId="0" borderId="5" xfId="1" applyFont="1" applyBorder="1"/>
    <xf numFmtId="0" fontId="19" fillId="2" borderId="0" xfId="0" applyFont="1" applyFill="1"/>
    <xf numFmtId="0" fontId="20" fillId="0" borderId="0" xfId="0" applyFont="1" applyAlignment="1">
      <alignment horizontal="right"/>
    </xf>
    <xf numFmtId="164" fontId="20" fillId="0" borderId="0" xfId="1" applyFont="1" applyBorder="1"/>
    <xf numFmtId="0" fontId="21" fillId="2" borderId="0" xfId="0" applyFont="1" applyFill="1"/>
    <xf numFmtId="0" fontId="21" fillId="0" borderId="0" xfId="0" applyFont="1" applyAlignment="1">
      <alignment horizontal="right"/>
    </xf>
    <xf numFmtId="164" fontId="21" fillId="0" borderId="0" xfId="1" applyFont="1" applyFill="1" applyBorder="1"/>
    <xf numFmtId="164" fontId="20" fillId="0" borderId="0" xfId="1" applyFont="1" applyFill="1" applyBorder="1"/>
    <xf numFmtId="164" fontId="21" fillId="0" borderId="0" xfId="1" applyFont="1" applyBorder="1"/>
    <xf numFmtId="0" fontId="21" fillId="0" borderId="0" xfId="0" applyFont="1"/>
    <xf numFmtId="0" fontId="22" fillId="0" borderId="1" xfId="0" applyFont="1" applyBorder="1"/>
    <xf numFmtId="164" fontId="22" fillId="0" borderId="4" xfId="1" applyFont="1" applyBorder="1"/>
    <xf numFmtId="0" fontId="22" fillId="2" borderId="0" xfId="0" applyFont="1" applyFill="1"/>
    <xf numFmtId="164" fontId="22" fillId="0" borderId="4" xfId="1" applyFont="1" applyFill="1" applyBorder="1"/>
    <xf numFmtId="0" fontId="22" fillId="0" borderId="2" xfId="0" applyFont="1" applyBorder="1"/>
    <xf numFmtId="164" fontId="22" fillId="0" borderId="5" xfId="1" applyFont="1" applyBorder="1"/>
    <xf numFmtId="164" fontId="22" fillId="0" borderId="5" xfId="1" applyFont="1" applyFill="1" applyBorder="1"/>
    <xf numFmtId="0" fontId="23" fillId="0" borderId="2" xfId="0" applyFont="1" applyBorder="1"/>
    <xf numFmtId="164" fontId="23" fillId="0" borderId="5" xfId="1" applyFont="1" applyBorder="1"/>
    <xf numFmtId="0" fontId="23" fillId="2" borderId="0" xfId="0" applyFont="1" applyFill="1"/>
    <xf numFmtId="164" fontId="23" fillId="0" borderId="5" xfId="1" applyFont="1" applyFill="1" applyBorder="1"/>
    <xf numFmtId="0" fontId="23" fillId="0" borderId="0" xfId="0" applyFont="1"/>
    <xf numFmtId="164" fontId="23" fillId="0" borderId="3" xfId="1" applyFont="1" applyBorder="1"/>
    <xf numFmtId="164" fontId="23" fillId="0" borderId="3" xfId="1" applyFont="1" applyFill="1" applyBorder="1"/>
    <xf numFmtId="0" fontId="24" fillId="0" borderId="2" xfId="0" applyFont="1" applyBorder="1"/>
    <xf numFmtId="164" fontId="24" fillId="0" borderId="5" xfId="1" applyFont="1" applyFill="1" applyBorder="1"/>
    <xf numFmtId="164" fontId="24" fillId="0" borderId="5" xfId="1" applyFont="1" applyBorder="1"/>
    <xf numFmtId="43" fontId="3" fillId="8" borderId="29" xfId="4" applyFont="1" applyFill="1" applyBorder="1" applyAlignment="1">
      <alignment horizontal="center"/>
    </xf>
    <xf numFmtId="43" fontId="6" fillId="8" borderId="37" xfId="4" quotePrefix="1" applyFont="1" applyFill="1" applyBorder="1" applyAlignment="1">
      <alignment horizontal="center" vertical="center" wrapText="1" readingOrder="1"/>
    </xf>
    <xf numFmtId="43" fontId="8" fillId="8" borderId="32" xfId="4" applyFont="1" applyFill="1" applyBorder="1" applyProtection="1">
      <protection locked="0"/>
    </xf>
    <xf numFmtId="43" fontId="8" fillId="8" borderId="35" xfId="4" applyFont="1" applyFill="1" applyBorder="1" applyProtection="1">
      <protection locked="0"/>
    </xf>
    <xf numFmtId="0" fontId="8" fillId="8" borderId="32" xfId="4" applyNumberFormat="1" applyFont="1" applyFill="1" applyBorder="1" applyAlignment="1" applyProtection="1">
      <alignment horizontal="center"/>
      <protection locked="0"/>
    </xf>
    <xf numFmtId="164" fontId="26" fillId="0" borderId="5" xfId="1" applyFont="1" applyBorder="1"/>
    <xf numFmtId="0" fontId="0" fillId="0" borderId="20" xfId="0" applyBorder="1"/>
    <xf numFmtId="0" fontId="0" fillId="9" borderId="0" xfId="0" applyFill="1"/>
    <xf numFmtId="0" fontId="21" fillId="9" borderId="0" xfId="0" applyFont="1" applyFill="1"/>
    <xf numFmtId="0" fontId="19" fillId="9" borderId="0" xfId="0" applyFont="1" applyFill="1"/>
    <xf numFmtId="0" fontId="22" fillId="9" borderId="0" xfId="0" applyFont="1" applyFill="1"/>
    <xf numFmtId="0" fontId="0" fillId="0" borderId="5" xfId="0" applyBorder="1"/>
    <xf numFmtId="0" fontId="0" fillId="10" borderId="0" xfId="0" applyFill="1"/>
    <xf numFmtId="2" fontId="0" fillId="10" borderId="0" xfId="0" applyNumberFormat="1" applyFill="1"/>
    <xf numFmtId="0" fontId="23" fillId="10" borderId="0" xfId="0" applyFont="1" applyFill="1"/>
    <xf numFmtId="0" fontId="21" fillId="10" borderId="0" xfId="0" applyFont="1" applyFill="1"/>
    <xf numFmtId="0" fontId="22" fillId="10" borderId="0" xfId="0" applyFont="1" applyFill="1"/>
    <xf numFmtId="0" fontId="19" fillId="10" borderId="0" xfId="0" applyFont="1" applyFill="1"/>
    <xf numFmtId="0" fontId="19" fillId="0" borderId="20" xfId="0" applyFont="1" applyBorder="1"/>
    <xf numFmtId="164" fontId="0" fillId="0" borderId="0" xfId="0" applyNumberFormat="1"/>
    <xf numFmtId="164" fontId="27" fillId="0" borderId="1" xfId="1" applyFont="1" applyBorder="1"/>
    <xf numFmtId="43" fontId="2" fillId="8" borderId="29" xfId="4" applyFont="1" applyFill="1" applyBorder="1" applyAlignment="1">
      <alignment horizontal="center"/>
    </xf>
    <xf numFmtId="43" fontId="8" fillId="8" borderId="32" xfId="4" applyFont="1" applyFill="1" applyBorder="1" applyAlignment="1" applyProtection="1">
      <alignment horizontal="left"/>
      <protection locked="0"/>
    </xf>
    <xf numFmtId="43" fontId="8" fillId="8" borderId="2" xfId="4" applyFont="1" applyFill="1" applyBorder="1" applyAlignment="1" applyProtection="1">
      <alignment horizontal="left"/>
      <protection locked="0"/>
    </xf>
    <xf numFmtId="0" fontId="5" fillId="0" borderId="54" xfId="2" applyFont="1" applyBorder="1" applyAlignment="1">
      <alignment horizontal="center"/>
    </xf>
    <xf numFmtId="0" fontId="5" fillId="0" borderId="55" xfId="2" applyFont="1" applyBorder="1" applyAlignment="1">
      <alignment horizontal="center"/>
    </xf>
    <xf numFmtId="0" fontId="5" fillId="0" borderId="56" xfId="2" applyFont="1" applyBorder="1" applyAlignment="1">
      <alignment horizontal="center"/>
    </xf>
    <xf numFmtId="0" fontId="4" fillId="11" borderId="8" xfId="2" applyFont="1" applyFill="1" applyBorder="1" applyAlignment="1">
      <alignment horizontal="center"/>
    </xf>
    <xf numFmtId="0" fontId="5" fillId="6" borderId="39" xfId="2" applyFont="1" applyFill="1" applyBorder="1" applyAlignment="1">
      <alignment horizontal="center"/>
    </xf>
    <xf numFmtId="0" fontId="5" fillId="6" borderId="47" xfId="2" applyFont="1" applyFill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12" fillId="0" borderId="55" xfId="2" applyFont="1" applyBorder="1" applyAlignment="1">
      <alignment horizontal="center"/>
    </xf>
    <xf numFmtId="0" fontId="12" fillId="0" borderId="56" xfId="2" applyFont="1" applyBorder="1" applyAlignment="1">
      <alignment horizontal="center"/>
    </xf>
    <xf numFmtId="0" fontId="6" fillId="4" borderId="54" xfId="2" applyFont="1" applyFill="1" applyBorder="1" applyAlignment="1">
      <alignment horizontal="center" vertical="center" wrapText="1" readingOrder="1"/>
    </xf>
    <xf numFmtId="43" fontId="2" fillId="0" borderId="29" xfId="4" applyFont="1" applyFill="1" applyBorder="1" applyAlignment="1">
      <alignment horizontal="center"/>
    </xf>
    <xf numFmtId="43" fontId="8" fillId="0" borderId="32" xfId="4" applyFont="1" applyFill="1" applyBorder="1" applyAlignment="1" applyProtection="1">
      <alignment horizontal="left"/>
      <protection locked="0"/>
    </xf>
    <xf numFmtId="43" fontId="8" fillId="0" borderId="2" xfId="4" applyFont="1" applyFill="1" applyBorder="1" applyAlignment="1" applyProtection="1">
      <alignment horizontal="left"/>
      <protection locked="0"/>
    </xf>
    <xf numFmtId="43" fontId="6" fillId="0" borderId="37" xfId="4" quotePrefix="1" applyFont="1" applyFill="1" applyBorder="1" applyAlignment="1">
      <alignment horizontal="center" vertical="center" wrapText="1" readingOrder="1"/>
    </xf>
    <xf numFmtId="0" fontId="8" fillId="0" borderId="32" xfId="4" applyNumberFormat="1" applyFont="1" applyFill="1" applyBorder="1" applyAlignment="1" applyProtection="1">
      <alignment horizontal="center"/>
      <protection locked="0"/>
    </xf>
    <xf numFmtId="0" fontId="13" fillId="4" borderId="0" xfId="2" applyFont="1" applyFill="1" applyAlignment="1">
      <alignment horizontal="center"/>
    </xf>
    <xf numFmtId="0" fontId="14" fillId="0" borderId="14" xfId="2" quotePrefix="1" applyFont="1" applyBorder="1" applyAlignment="1" applyProtection="1">
      <alignment horizontal="left" indent="1"/>
      <protection locked="0"/>
    </xf>
    <xf numFmtId="0" fontId="14" fillId="0" borderId="41" xfId="2" quotePrefix="1" applyFont="1" applyBorder="1" applyAlignment="1" applyProtection="1">
      <alignment horizontal="left" indent="1"/>
      <protection locked="0"/>
    </xf>
    <xf numFmtId="0" fontId="14" fillId="0" borderId="42" xfId="2" quotePrefix="1" applyFont="1" applyBorder="1" applyAlignment="1" applyProtection="1">
      <alignment horizontal="left" indent="1"/>
      <protection locked="0"/>
    </xf>
    <xf numFmtId="0" fontId="6" fillId="4" borderId="14" xfId="2" quotePrefix="1" applyFont="1" applyFill="1" applyBorder="1" applyAlignment="1">
      <alignment horizontal="left" indent="1"/>
    </xf>
    <xf numFmtId="0" fontId="6" fillId="4" borderId="41" xfId="2" quotePrefix="1" applyFont="1" applyFill="1" applyBorder="1" applyAlignment="1">
      <alignment horizontal="left" indent="1"/>
    </xf>
    <xf numFmtId="0" fontId="6" fillId="4" borderId="42" xfId="2" quotePrefix="1" applyFont="1" applyFill="1" applyBorder="1" applyAlignment="1">
      <alignment horizontal="left" indent="1"/>
    </xf>
    <xf numFmtId="0" fontId="8" fillId="0" borderId="34" xfId="2" quotePrefix="1" applyFont="1" applyBorder="1" applyAlignment="1" applyProtection="1">
      <alignment horizontal="left" indent="1"/>
      <protection locked="0"/>
    </xf>
    <xf numFmtId="0" fontId="8" fillId="0" borderId="18" xfId="2" quotePrefix="1" applyFont="1" applyBorder="1" applyAlignment="1" applyProtection="1">
      <alignment horizontal="left" indent="1"/>
      <protection locked="0"/>
    </xf>
    <xf numFmtId="0" fontId="8" fillId="0" borderId="2" xfId="2" quotePrefix="1" applyFont="1" applyBorder="1" applyAlignment="1" applyProtection="1">
      <alignment horizontal="left" indent="1"/>
      <protection locked="0"/>
    </xf>
    <xf numFmtId="0" fontId="8" fillId="0" borderId="2" xfId="2" applyFont="1" applyBorder="1" applyAlignment="1" applyProtection="1">
      <alignment horizontal="left" indent="1"/>
      <protection locked="0"/>
    </xf>
    <xf numFmtId="0" fontId="8" fillId="0" borderId="21" xfId="2" applyFont="1" applyBorder="1" applyAlignment="1" applyProtection="1">
      <alignment horizontal="left" indent="1"/>
      <protection locked="0"/>
    </xf>
    <xf numFmtId="43" fontId="15" fillId="0" borderId="47" xfId="4" applyFont="1" applyBorder="1" applyAlignment="1">
      <alignment horizontal="left"/>
    </xf>
    <xf numFmtId="43" fontId="11" fillId="0" borderId="34" xfId="4" applyFont="1" applyBorder="1" applyAlignment="1">
      <alignment horizontal="left"/>
    </xf>
    <xf numFmtId="43" fontId="11" fillId="0" borderId="17" xfId="4" applyFont="1" applyBorder="1" applyAlignment="1">
      <alignment horizontal="left"/>
    </xf>
    <xf numFmtId="43" fontId="15" fillId="0" borderId="39" xfId="4" applyFont="1" applyBorder="1" applyAlignment="1">
      <alignment horizontal="left" indent="3"/>
    </xf>
    <xf numFmtId="43" fontId="11" fillId="0" borderId="2" xfId="4" applyFont="1" applyBorder="1" applyAlignment="1">
      <alignment horizontal="left" indent="3"/>
    </xf>
    <xf numFmtId="43" fontId="11" fillId="0" borderId="20" xfId="4" applyFont="1" applyBorder="1" applyAlignment="1">
      <alignment horizontal="left" indent="3"/>
    </xf>
    <xf numFmtId="43" fontId="15" fillId="0" borderId="39" xfId="4" applyFont="1" applyBorder="1" applyAlignment="1">
      <alignment horizontal="left"/>
    </xf>
    <xf numFmtId="43" fontId="11" fillId="0" borderId="2" xfId="4" applyFont="1" applyBorder="1" applyAlignment="1">
      <alignment horizontal="left"/>
    </xf>
    <xf numFmtId="43" fontId="11" fillId="0" borderId="20" xfId="4" applyFont="1" applyBorder="1" applyAlignment="1">
      <alignment horizontal="left"/>
    </xf>
    <xf numFmtId="43" fontId="15" fillId="0" borderId="2" xfId="4" applyFont="1" applyBorder="1" applyAlignment="1">
      <alignment horizontal="left" indent="3"/>
    </xf>
    <xf numFmtId="43" fontId="15" fillId="0" borderId="20" xfId="4" applyFont="1" applyBorder="1" applyAlignment="1">
      <alignment horizontal="left" indent="3"/>
    </xf>
    <xf numFmtId="43" fontId="15" fillId="0" borderId="2" xfId="4" applyFont="1" applyBorder="1" applyAlignment="1">
      <alignment horizontal="left"/>
    </xf>
    <xf numFmtId="43" fontId="15" fillId="0" borderId="20" xfId="4" applyFont="1" applyBorder="1" applyAlignment="1">
      <alignment horizontal="left"/>
    </xf>
    <xf numFmtId="0" fontId="8" fillId="0" borderId="7" xfId="3" quotePrefix="1" applyFont="1" applyBorder="1" applyAlignment="1" applyProtection="1">
      <alignment horizontal="left" indent="1"/>
      <protection locked="0"/>
    </xf>
    <xf numFmtId="0" fontId="8" fillId="0" borderId="7" xfId="2" quotePrefix="1" applyFont="1" applyBorder="1" applyAlignment="1" applyProtection="1">
      <alignment horizontal="left" indent="1"/>
      <protection locked="0"/>
    </xf>
    <xf numFmtId="0" fontId="8" fillId="0" borderId="44" xfId="2" quotePrefix="1" applyFont="1" applyBorder="1" applyAlignment="1" applyProtection="1">
      <alignment horizontal="left" indent="1"/>
      <protection locked="0"/>
    </xf>
    <xf numFmtId="0" fontId="11" fillId="4" borderId="14" xfId="2" quotePrefix="1" applyFont="1" applyFill="1" applyBorder="1" applyAlignment="1">
      <alignment horizontal="left" indent="1"/>
    </xf>
    <xf numFmtId="0" fontId="11" fillId="4" borderId="41" xfId="2" quotePrefix="1" applyFont="1" applyFill="1" applyBorder="1" applyAlignment="1">
      <alignment horizontal="left" indent="1"/>
    </xf>
    <xf numFmtId="0" fontId="11" fillId="4" borderId="42" xfId="2" quotePrefix="1" applyFont="1" applyFill="1" applyBorder="1" applyAlignment="1">
      <alignment horizontal="left" indent="1"/>
    </xf>
    <xf numFmtId="0" fontId="8" fillId="5" borderId="45" xfId="2" applyFont="1" applyFill="1" applyBorder="1" applyAlignment="1" applyProtection="1">
      <alignment horizontal="left" indent="3"/>
      <protection locked="0"/>
    </xf>
    <xf numFmtId="0" fontId="8" fillId="5" borderId="12" xfId="2" applyFont="1" applyFill="1" applyBorder="1" applyAlignment="1" applyProtection="1">
      <alignment horizontal="left" indent="3"/>
      <protection locked="0"/>
    </xf>
    <xf numFmtId="0" fontId="8" fillId="5" borderId="13" xfId="2" applyFont="1" applyFill="1" applyBorder="1" applyAlignment="1" applyProtection="1">
      <alignment horizontal="left" indent="3"/>
      <protection locked="0"/>
    </xf>
    <xf numFmtId="43" fontId="4" fillId="7" borderId="14" xfId="4" quotePrefix="1" applyFont="1" applyFill="1" applyBorder="1" applyAlignment="1">
      <alignment horizontal="left"/>
    </xf>
    <xf numFmtId="43" fontId="4" fillId="7" borderId="41" xfId="4" quotePrefix="1" applyFont="1" applyFill="1" applyBorder="1" applyAlignment="1">
      <alignment horizontal="left"/>
    </xf>
    <xf numFmtId="43" fontId="4" fillId="7" borderId="46" xfId="4" quotePrefix="1" applyFont="1" applyFill="1" applyBorder="1" applyAlignment="1">
      <alignment horizontal="left"/>
    </xf>
    <xf numFmtId="43" fontId="6" fillId="6" borderId="34" xfId="4" applyFont="1" applyFill="1" applyBorder="1" applyAlignment="1"/>
    <xf numFmtId="43" fontId="5" fillId="0" borderId="39" xfId="4" applyFont="1" applyFill="1" applyBorder="1" applyAlignment="1">
      <alignment horizontal="left"/>
    </xf>
    <xf numFmtId="43" fontId="5" fillId="0" borderId="2" xfId="4" applyFont="1" applyFill="1" applyBorder="1" applyAlignment="1">
      <alignment horizontal="left"/>
    </xf>
    <xf numFmtId="43" fontId="5" fillId="0" borderId="20" xfId="4" applyFont="1" applyFill="1" applyBorder="1" applyAlignment="1">
      <alignment horizontal="left"/>
    </xf>
    <xf numFmtId="43" fontId="15" fillId="0" borderId="39" xfId="4" applyFont="1" applyFill="1" applyBorder="1" applyAlignment="1">
      <alignment horizontal="left"/>
    </xf>
    <xf numFmtId="43" fontId="15" fillId="0" borderId="2" xfId="4" applyFont="1" applyFill="1" applyBorder="1" applyAlignment="1">
      <alignment horizontal="left"/>
    </xf>
    <xf numFmtId="43" fontId="15" fillId="0" borderId="20" xfId="4" applyFont="1" applyFill="1" applyBorder="1" applyAlignment="1">
      <alignment horizontal="left"/>
    </xf>
    <xf numFmtId="43" fontId="15" fillId="0" borderId="48" xfId="4" applyFont="1" applyFill="1" applyBorder="1" applyAlignment="1">
      <alignment horizontal="left"/>
    </xf>
    <xf numFmtId="43" fontId="15" fillId="0" borderId="7" xfId="4" applyFont="1" applyFill="1" applyBorder="1" applyAlignment="1">
      <alignment horizontal="left"/>
    </xf>
    <xf numFmtId="43" fontId="15" fillId="0" borderId="49" xfId="4" applyFont="1" applyFill="1" applyBorder="1" applyAlignment="1">
      <alignment horizontal="left"/>
    </xf>
    <xf numFmtId="43" fontId="6" fillId="4" borderId="14" xfId="4" quotePrefix="1" applyFont="1" applyFill="1" applyBorder="1" applyAlignment="1">
      <alignment horizontal="right"/>
    </xf>
    <xf numFmtId="43" fontId="6" fillId="4" borderId="41" xfId="4" quotePrefix="1" applyFont="1" applyFill="1" applyBorder="1" applyAlignment="1">
      <alignment horizontal="right"/>
    </xf>
    <xf numFmtId="43" fontId="6" fillId="4" borderId="46" xfId="4" quotePrefix="1" applyFont="1" applyFill="1" applyBorder="1" applyAlignment="1">
      <alignment horizontal="right"/>
    </xf>
    <xf numFmtId="43" fontId="6" fillId="0" borderId="41" xfId="4" applyFont="1" applyBorder="1" applyAlignment="1">
      <alignment horizontal="center"/>
    </xf>
    <xf numFmtId="43" fontId="6" fillId="6" borderId="2" xfId="4" applyFont="1" applyFill="1" applyBorder="1" applyAlignment="1"/>
    <xf numFmtId="43" fontId="5" fillId="0" borderId="39" xfId="4" applyFont="1" applyBorder="1" applyAlignment="1">
      <alignment horizontal="left"/>
    </xf>
    <xf numFmtId="43" fontId="5" fillId="0" borderId="2" xfId="4" applyFont="1" applyBorder="1" applyAlignment="1">
      <alignment horizontal="left"/>
    </xf>
    <xf numFmtId="43" fontId="5" fillId="0" borderId="20" xfId="4" applyFont="1" applyBorder="1" applyAlignment="1">
      <alignment horizontal="left"/>
    </xf>
    <xf numFmtId="43" fontId="5" fillId="0" borderId="48" xfId="4" applyFont="1" applyBorder="1" applyAlignment="1">
      <alignment horizontal="left"/>
    </xf>
    <xf numFmtId="43" fontId="5" fillId="0" borderId="7" xfId="4" applyFont="1" applyBorder="1" applyAlignment="1">
      <alignment horizontal="left"/>
    </xf>
    <xf numFmtId="43" fontId="5" fillId="0" borderId="49" xfId="4" applyFont="1" applyBorder="1" applyAlignment="1">
      <alignment horizontal="left"/>
    </xf>
    <xf numFmtId="43" fontId="5" fillId="0" borderId="0" xfId="4" quotePrefix="1" applyFont="1" applyFill="1" applyAlignment="1">
      <alignment horizontal="right" indent="1"/>
    </xf>
    <xf numFmtId="0" fontId="5" fillId="0" borderId="0" xfId="4" quotePrefix="1" applyNumberFormat="1" applyFont="1" applyFill="1" applyAlignment="1">
      <alignment horizontal="right" indent="1"/>
    </xf>
    <xf numFmtId="43" fontId="6" fillId="6" borderId="39" xfId="4" applyFont="1" applyFill="1" applyBorder="1" applyAlignment="1"/>
    <xf numFmtId="43" fontId="6" fillId="0" borderId="0" xfId="4" quotePrefix="1" applyFont="1" applyFill="1" applyAlignment="1">
      <alignment horizontal="right" indent="1"/>
    </xf>
    <xf numFmtId="43" fontId="6" fillId="6" borderId="47" xfId="4" applyFont="1" applyFill="1" applyBorder="1" applyAlignment="1"/>
    <xf numFmtId="43" fontId="5" fillId="0" borderId="39" xfId="4" quotePrefix="1" applyFont="1" applyFill="1" applyBorder="1" applyAlignment="1">
      <alignment horizontal="left"/>
    </xf>
    <xf numFmtId="43" fontId="5" fillId="0" borderId="39" xfId="4" quotePrefix="1" applyFont="1" applyBorder="1" applyAlignment="1">
      <alignment horizontal="left"/>
    </xf>
    <xf numFmtId="43" fontId="6" fillId="0" borderId="0" xfId="4" quotePrefix="1" applyFont="1" applyFill="1" applyAlignment="1">
      <alignment horizontal="right"/>
    </xf>
    <xf numFmtId="43" fontId="5" fillId="0" borderId="2" xfId="4" quotePrefix="1" applyFont="1" applyFill="1" applyBorder="1" applyAlignment="1">
      <alignment horizontal="left"/>
    </xf>
    <xf numFmtId="43" fontId="5" fillId="0" borderId="20" xfId="4" quotePrefix="1" applyFont="1" applyFill="1" applyBorder="1" applyAlignment="1">
      <alignment horizontal="left"/>
    </xf>
    <xf numFmtId="43" fontId="5" fillId="0" borderId="39" xfId="4" applyFont="1" applyBorder="1" applyAlignment="1"/>
    <xf numFmtId="43" fontId="5" fillId="0" borderId="2" xfId="4" applyFont="1" applyBorder="1" applyAlignment="1"/>
    <xf numFmtId="43" fontId="5" fillId="0" borderId="20" xfId="4" applyFont="1" applyBorder="1" applyAlignment="1"/>
    <xf numFmtId="43" fontId="6" fillId="6" borderId="39" xfId="4" quotePrefix="1" applyFont="1" applyFill="1" applyBorder="1" applyAlignment="1">
      <alignment horizontal="left"/>
    </xf>
    <xf numFmtId="43" fontId="6" fillId="0" borderId="0" xfId="4" applyFont="1" applyFill="1" applyAlignment="1">
      <alignment horizontal="right" indent="1"/>
    </xf>
    <xf numFmtId="43" fontId="8" fillId="0" borderId="39" xfId="4" applyFont="1" applyBorder="1" applyAlignment="1" applyProtection="1">
      <alignment horizontal="left" vertical="center" wrapText="1" indent="1"/>
      <protection locked="0"/>
    </xf>
    <xf numFmtId="43" fontId="8" fillId="0" borderId="20" xfId="4" applyFont="1" applyBorder="1" applyAlignment="1" applyProtection="1">
      <alignment horizontal="left" vertical="center" wrapText="1" indent="1"/>
      <protection locked="0"/>
    </xf>
    <xf numFmtId="43" fontId="8" fillId="0" borderId="52" xfId="4" applyFont="1" applyBorder="1" applyAlignment="1" applyProtection="1">
      <alignment horizontal="left" vertical="center" wrapText="1" indent="1"/>
      <protection locked="0"/>
    </xf>
    <xf numFmtId="43" fontId="8" fillId="0" borderId="53" xfId="4" applyFont="1" applyBorder="1" applyAlignment="1" applyProtection="1">
      <alignment horizontal="left" vertical="center" wrapText="1" indent="1"/>
      <protection locked="0"/>
    </xf>
    <xf numFmtId="43" fontId="6" fillId="7" borderId="14" xfId="4" quotePrefix="1" applyFont="1" applyFill="1" applyBorder="1" applyAlignment="1">
      <alignment horizontal="left" vertical="center"/>
    </xf>
    <xf numFmtId="43" fontId="6" fillId="7" borderId="41" xfId="4" quotePrefix="1" applyFont="1" applyFill="1" applyBorder="1" applyAlignment="1">
      <alignment horizontal="left" vertical="center"/>
    </xf>
    <xf numFmtId="43" fontId="6" fillId="7" borderId="42" xfId="4" quotePrefix="1" applyFont="1" applyFill="1" applyBorder="1" applyAlignment="1">
      <alignment horizontal="left" vertical="center"/>
    </xf>
    <xf numFmtId="43" fontId="6" fillId="4" borderId="50" xfId="4" quotePrefix="1" applyFont="1" applyFill="1" applyBorder="1" applyAlignment="1">
      <alignment horizontal="left" vertical="center" wrapText="1" readingOrder="1"/>
    </xf>
    <xf numFmtId="43" fontId="6" fillId="4" borderId="51" xfId="4" quotePrefix="1" applyFont="1" applyFill="1" applyBorder="1" applyAlignment="1">
      <alignment horizontal="left" vertical="center" wrapText="1" readingOrder="1"/>
    </xf>
    <xf numFmtId="43" fontId="8" fillId="0" borderId="50" xfId="4" applyFont="1" applyBorder="1" applyAlignment="1" applyProtection="1">
      <alignment horizontal="left" vertical="center" wrapText="1" indent="1"/>
      <protection locked="0"/>
    </xf>
    <xf numFmtId="43" fontId="8" fillId="0" borderId="51" xfId="4" applyFont="1" applyBorder="1" applyAlignment="1" applyProtection="1">
      <alignment horizontal="left" vertical="center" wrapText="1" indent="1"/>
      <protection locked="0"/>
    </xf>
    <xf numFmtId="0" fontId="0" fillId="6" borderId="1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2" fontId="0" fillId="6" borderId="2" xfId="0" applyNumberFormat="1" applyFill="1" applyBorder="1" applyAlignment="1">
      <alignment horizontal="left" vertical="center"/>
    </xf>
  </cellXfs>
  <cellStyles count="7">
    <cellStyle name="Lien hypertexte 2" xfId="3" xr:uid="{9EAD5495-E79E-4C26-9E32-2A92A5BD5CF0}"/>
    <cellStyle name="Milliers 2" xfId="4" xr:uid="{485DBF3F-F733-4A79-9C31-B8F426A389FF}"/>
    <cellStyle name="Monétaire" xfId="1" builtinId="4"/>
    <cellStyle name="Monétaire 2" xfId="5" xr:uid="{7870C9E6-23B4-4CDB-B033-78745297565B}"/>
    <cellStyle name="Normal" xfId="0" builtinId="0"/>
    <cellStyle name="Normal 2" xfId="2" xr:uid="{F8E2A29A-8EF5-44FA-BEBD-70835142F177}"/>
    <cellStyle name="Pourcentage 2" xfId="6" xr:uid="{51F15C8A-1120-482F-B2E8-FCE0441FB349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0</xdr:row>
      <xdr:rowOff>0</xdr:rowOff>
    </xdr:from>
    <xdr:to>
      <xdr:col>10</xdr:col>
      <xdr:colOff>0</xdr:colOff>
      <xdr:row>3</xdr:row>
      <xdr:rowOff>123824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05226" y="0"/>
          <a:ext cx="3457574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fr-CA" sz="900"/>
            <a:t>2010, chemin de Chambly,  Longueuil (Québec)  J4J 3Y2</a:t>
          </a:r>
          <a:br>
            <a:rPr lang="fr-CA" sz="900"/>
          </a:br>
          <a:r>
            <a:rPr lang="fr-CA" sz="900"/>
            <a:t>Téléphone :  450 677-6394,  Sans frais : 1 877 677-6394 </a:t>
          </a:r>
          <a:r>
            <a:rPr lang="fr-CA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acefrsm@consommateur.qc.ca  </a:t>
          </a:r>
        </a:p>
        <a:p>
          <a:pPr algn="r"/>
          <a:r>
            <a:rPr lang="fr-CA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www.acefrsm.com</a:t>
          </a:r>
          <a:r>
            <a:rPr lang="fr-CA" sz="900"/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61453</xdr:colOff>
          <xdr:row>11</xdr:row>
          <xdr:rowOff>44990</xdr:rowOff>
        </xdr:from>
        <xdr:to>
          <xdr:col>7</xdr:col>
          <xdr:colOff>557379</xdr:colOff>
          <xdr:row>16</xdr:row>
          <xdr:rowOff>113575</xdr:rowOff>
        </xdr:to>
        <xdr:grpSp>
          <xdr:nvGrpSpPr>
            <xdr:cNvPr id="4" name="Group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618299" y="2147817"/>
              <a:ext cx="4965349" cy="1021085"/>
              <a:chOff x="225616" y="2118711"/>
              <a:chExt cx="4973165" cy="1006431"/>
            </a:xfrm>
          </xdr:grpSpPr>
          <xdr:grpSp>
            <xdr:nvGrpSpPr>
              <xdr:cNvPr id="5" name="Groupe 4">
                <a:extLs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GrpSpPr/>
            </xdr:nvGrpSpPr>
            <xdr:grpSpPr>
              <a:xfrm>
                <a:off x="225616" y="2118711"/>
                <a:ext cx="1141268" cy="893790"/>
                <a:chOff x="188575" y="2118711"/>
                <a:chExt cx="1141268" cy="893790"/>
              </a:xfrm>
            </xdr:grpSpPr>
            <xdr:sp macro="" textlink="">
              <xdr:nvSpPr>
                <xdr:cNvPr id="4097" name="Check Box 1" hidden="1">
                  <a:extLst>
                    <a:ext uri="{63B3BB69-23CF-44E3-9099-C40C66FF867C}">
                      <a14:compatExt spid="_x0000_s4097"/>
                    </a:ext>
                    <a:ext uri="{FF2B5EF4-FFF2-40B4-BE49-F238E27FC236}">
                      <a16:creationId xmlns:a16="http://schemas.microsoft.com/office/drawing/2014/main" id="{00000000-0008-0000-0000-000001100000}"/>
                    </a:ext>
                  </a:extLst>
                </xdr:cNvPr>
                <xdr:cNvSpPr/>
              </xdr:nvSpPr>
              <xdr:spPr bwMode="auto">
                <a:xfrm>
                  <a:off x="188575" y="2118711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Célibataire</a:t>
                  </a:r>
                </a:p>
              </xdr:txBody>
            </xdr:sp>
            <xdr:sp macro="" textlink="">
              <xdr:nvSpPr>
                <xdr:cNvPr id="4098" name="Check Box 2" hidden="1">
                  <a:extLst>
                    <a:ext uri="{63B3BB69-23CF-44E3-9099-C40C66FF867C}">
                      <a14:compatExt spid="_x0000_s4098"/>
                    </a:ext>
                    <a:ext uri="{FF2B5EF4-FFF2-40B4-BE49-F238E27FC236}">
                      <a16:creationId xmlns:a16="http://schemas.microsoft.com/office/drawing/2014/main" id="{00000000-0008-0000-0000-000002100000}"/>
                    </a:ext>
                  </a:extLst>
                </xdr:cNvPr>
                <xdr:cNvSpPr/>
              </xdr:nvSpPr>
              <xdr:spPr bwMode="auto">
                <a:xfrm>
                  <a:off x="188575" y="2260731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Conjoint(e) de fait</a:t>
                  </a:r>
                </a:p>
              </xdr:txBody>
            </xdr:sp>
            <xdr:sp macro="" textlink="">
              <xdr:nvSpPr>
                <xdr:cNvPr id="4099" name="Check Box 3" hidden="1">
                  <a:extLst>
                    <a:ext uri="{63B3BB69-23CF-44E3-9099-C40C66FF867C}">
                      <a14:compatExt spid="_x0000_s4099"/>
                    </a:ext>
                    <a:ext uri="{FF2B5EF4-FFF2-40B4-BE49-F238E27FC236}">
                      <a16:creationId xmlns:a16="http://schemas.microsoft.com/office/drawing/2014/main" id="{00000000-0008-0000-0000-000003100000}"/>
                    </a:ext>
                  </a:extLst>
                </xdr:cNvPr>
                <xdr:cNvSpPr/>
              </xdr:nvSpPr>
              <xdr:spPr bwMode="auto">
                <a:xfrm>
                  <a:off x="188575" y="2402751"/>
                  <a:ext cx="1141268" cy="18368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Divorcé(e)</a:t>
                  </a:r>
                </a:p>
              </xdr:txBody>
            </xdr:sp>
            <xdr:sp macro="" textlink="">
              <xdr:nvSpPr>
                <xdr:cNvPr id="4100" name="Check Box 4" hidden="1">
                  <a:extLst>
                    <a:ext uri="{63B3BB69-23CF-44E3-9099-C40C66FF867C}">
                      <a14:compatExt spid="_x0000_s4100"/>
                    </a:ext>
                    <a:ext uri="{FF2B5EF4-FFF2-40B4-BE49-F238E27FC236}">
                      <a16:creationId xmlns:a16="http://schemas.microsoft.com/office/drawing/2014/main" id="{00000000-0008-0000-0000-000004100000}"/>
                    </a:ext>
                  </a:extLst>
                </xdr:cNvPr>
                <xdr:cNvSpPr/>
              </xdr:nvSpPr>
              <xdr:spPr bwMode="auto">
                <a:xfrm>
                  <a:off x="188575" y="2544772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Marié(e)</a:t>
                  </a:r>
                </a:p>
              </xdr:txBody>
            </xdr:sp>
            <xdr:sp macro="" textlink="">
              <xdr:nvSpPr>
                <xdr:cNvPr id="4101" name="Check Box 5" hidden="1">
                  <a:extLst>
                    <a:ext uri="{63B3BB69-23CF-44E3-9099-C40C66FF867C}">
                      <a14:compatExt spid="_x0000_s4101"/>
                    </a:ext>
                    <a:ext uri="{FF2B5EF4-FFF2-40B4-BE49-F238E27FC236}">
                      <a16:creationId xmlns:a16="http://schemas.microsoft.com/office/drawing/2014/main" id="{00000000-0008-0000-0000-000005100000}"/>
                    </a:ext>
                  </a:extLst>
                </xdr:cNvPr>
                <xdr:cNvSpPr/>
              </xdr:nvSpPr>
              <xdr:spPr bwMode="auto">
                <a:xfrm>
                  <a:off x="188575" y="2686792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Séparé(e )</a:t>
                  </a:r>
                </a:p>
              </xdr:txBody>
            </xdr:sp>
            <xdr:sp macro="" textlink="">
              <xdr:nvSpPr>
                <xdr:cNvPr id="4102" name="Check Box 6" hidden="1">
                  <a:extLst>
                    <a:ext uri="{63B3BB69-23CF-44E3-9099-C40C66FF867C}">
                      <a14:compatExt spid="_x0000_s4102"/>
                    </a:ext>
                    <a:ext uri="{FF2B5EF4-FFF2-40B4-BE49-F238E27FC236}">
                      <a16:creationId xmlns:a16="http://schemas.microsoft.com/office/drawing/2014/main" id="{00000000-0008-0000-0000-000006100000}"/>
                    </a:ext>
                  </a:extLst>
                </xdr:cNvPr>
                <xdr:cNvSpPr/>
              </xdr:nvSpPr>
              <xdr:spPr bwMode="auto">
                <a:xfrm>
                  <a:off x="188575" y="2828814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Veuf(ve)</a:t>
                  </a:r>
                </a:p>
              </xdr:txBody>
            </xdr:sp>
          </xdr:grpSp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  <a:ext uri="{FF2B5EF4-FFF2-40B4-BE49-F238E27FC236}">
                    <a16:creationId xmlns:a16="http://schemas.microsoft.com/office/drawing/2014/main" id="{00000000-0008-0000-0000-000007100000}"/>
                  </a:ext>
                </a:extLst>
              </xdr:cNvPr>
              <xdr:cNvSpPr/>
            </xdr:nvSpPr>
            <xdr:spPr bwMode="auto">
              <a:xfrm>
                <a:off x="3352304" y="2892707"/>
                <a:ext cx="1846477" cy="1358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CA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Autres revenus (préciser) :</a:t>
                </a:r>
              </a:p>
            </xdr:txBody>
          </xdr:sp>
          <xdr:grpSp>
            <xdr:nvGrpSpPr>
              <xdr:cNvPr id="6" name="Groupe 5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GrpSpPr/>
            </xdr:nvGrpSpPr>
            <xdr:grpSpPr>
              <a:xfrm>
                <a:off x="1465402" y="2118711"/>
                <a:ext cx="1664475" cy="1006431"/>
                <a:chOff x="1465402" y="2118711"/>
                <a:chExt cx="1664475" cy="1006431"/>
              </a:xfrm>
            </xdr:grpSpPr>
            <xdr:sp macro="" textlink="">
              <xdr:nvSpPr>
                <xdr:cNvPr id="4104" name="Check Box 8" hidden="1">
                  <a:extLst>
                    <a:ext uri="{63B3BB69-23CF-44E3-9099-C40C66FF867C}">
                      <a14:compatExt spid="_x0000_s4104"/>
                    </a:ext>
                    <a:ext uri="{FF2B5EF4-FFF2-40B4-BE49-F238E27FC236}">
                      <a16:creationId xmlns:a16="http://schemas.microsoft.com/office/drawing/2014/main" id="{00000000-0008-0000-0000-000008100000}"/>
                    </a:ext>
                  </a:extLst>
                </xdr:cNvPr>
                <xdr:cNvSpPr/>
              </xdr:nvSpPr>
              <xdr:spPr bwMode="auto">
                <a:xfrm>
                  <a:off x="1465402" y="2264035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Aide ou solidarité sociale</a:t>
                  </a:r>
                </a:p>
              </xdr:txBody>
            </xdr:sp>
            <xdr:sp macro="" textlink="">
              <xdr:nvSpPr>
                <xdr:cNvPr id="4105" name="Check Box 9" hidden="1">
                  <a:extLst>
                    <a:ext uri="{63B3BB69-23CF-44E3-9099-C40C66FF867C}">
                      <a14:compatExt spid="_x0000_s4105"/>
                    </a:ext>
                    <a:ext uri="{FF2B5EF4-FFF2-40B4-BE49-F238E27FC236}">
                      <a16:creationId xmlns:a16="http://schemas.microsoft.com/office/drawing/2014/main" id="{00000000-0008-0000-0000-000009100000}"/>
                    </a:ext>
                  </a:extLst>
                </xdr:cNvPr>
                <xdr:cNvSpPr/>
              </xdr:nvSpPr>
              <xdr:spPr bwMode="auto">
                <a:xfrm>
                  <a:off x="1465402" y="2409359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Assurance emploi</a:t>
                  </a:r>
                </a:p>
              </xdr:txBody>
            </xdr:sp>
            <xdr:sp macro="" textlink="">
              <xdr:nvSpPr>
                <xdr:cNvPr id="4106" name="Check Box 10" hidden="1">
                  <a:extLst>
                    <a:ext uri="{63B3BB69-23CF-44E3-9099-C40C66FF867C}">
                      <a14:compatExt spid="_x0000_s4106"/>
                    </a:ext>
                    <a:ext uri="{FF2B5EF4-FFF2-40B4-BE49-F238E27FC236}">
                      <a16:creationId xmlns:a16="http://schemas.microsoft.com/office/drawing/2014/main" id="{00000000-0008-0000-0000-00000A100000}"/>
                    </a:ext>
                  </a:extLst>
                </xdr:cNvPr>
                <xdr:cNvSpPr/>
              </xdr:nvSpPr>
              <xdr:spPr bwMode="auto">
                <a:xfrm>
                  <a:off x="1465402" y="2554683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Assurance maladie</a:t>
                  </a:r>
                </a:p>
              </xdr:txBody>
            </xdr:sp>
            <xdr:sp macro="" textlink="">
              <xdr:nvSpPr>
                <xdr:cNvPr id="4107" name="Check Box 11" hidden="1">
                  <a:extLst>
                    <a:ext uri="{63B3BB69-23CF-44E3-9099-C40C66FF867C}">
                      <a14:compatExt spid="_x0000_s4107"/>
                    </a:ext>
                    <a:ext uri="{FF2B5EF4-FFF2-40B4-BE49-F238E27FC236}">
                      <a16:creationId xmlns:a16="http://schemas.microsoft.com/office/drawing/2014/main" id="{00000000-0008-0000-0000-00000B100000}"/>
                    </a:ext>
                  </a:extLst>
                </xdr:cNvPr>
                <xdr:cNvSpPr/>
              </xdr:nvSpPr>
              <xdr:spPr bwMode="auto">
                <a:xfrm>
                  <a:off x="1465402" y="2989324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Prêt étudiant / Bourse d'études</a:t>
                  </a:r>
                </a:p>
              </xdr:txBody>
            </xdr:sp>
            <xdr:sp macro="" textlink="">
              <xdr:nvSpPr>
                <xdr:cNvPr id="4108" name="Check Box 12" hidden="1">
                  <a:extLst>
                    <a:ext uri="{63B3BB69-23CF-44E3-9099-C40C66FF867C}">
                      <a14:compatExt spid="_x0000_s4108"/>
                    </a:ext>
                    <a:ext uri="{FF2B5EF4-FFF2-40B4-BE49-F238E27FC236}">
                      <a16:creationId xmlns:a16="http://schemas.microsoft.com/office/drawing/2014/main" id="{00000000-0008-0000-0000-00000C100000}"/>
                    </a:ext>
                  </a:extLst>
                </xdr:cNvPr>
                <xdr:cNvSpPr/>
              </xdr:nvSpPr>
              <xdr:spPr bwMode="auto">
                <a:xfrm>
                  <a:off x="1465402" y="2118711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Accident de travail</a:t>
                  </a:r>
                </a:p>
              </xdr:txBody>
            </xdr:sp>
            <xdr:sp macro="" textlink="">
              <xdr:nvSpPr>
                <xdr:cNvPr id="4109" name="Check Box 13" hidden="1">
                  <a:extLst>
                    <a:ext uri="{63B3BB69-23CF-44E3-9099-C40C66FF867C}">
                      <a14:compatExt spid="_x0000_s4109"/>
                    </a:ext>
                    <a:ext uri="{FF2B5EF4-FFF2-40B4-BE49-F238E27FC236}">
                      <a16:creationId xmlns:a16="http://schemas.microsoft.com/office/drawing/2014/main" id="{00000000-0008-0000-0000-00000D100000}"/>
                    </a:ext>
                  </a:extLst>
                </xdr:cNvPr>
                <xdr:cNvSpPr/>
              </xdr:nvSpPr>
              <xdr:spPr bwMode="auto">
                <a:xfrm>
                  <a:off x="1465402" y="2700005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Pension seulement</a:t>
                  </a:r>
                </a:p>
              </xdr:txBody>
            </xdr:sp>
            <xdr:sp macro="" textlink="">
              <xdr:nvSpPr>
                <xdr:cNvPr id="4110" name="Check Box 14" hidden="1">
                  <a:extLst>
                    <a:ext uri="{63B3BB69-23CF-44E3-9099-C40C66FF867C}">
                      <a14:compatExt spid="_x0000_s4110"/>
                    </a:ext>
                    <a:ext uri="{FF2B5EF4-FFF2-40B4-BE49-F238E27FC236}">
                      <a16:creationId xmlns:a16="http://schemas.microsoft.com/office/drawing/2014/main" id="{00000000-0008-0000-0000-00000E100000}"/>
                    </a:ext>
                  </a:extLst>
                </xdr:cNvPr>
                <xdr:cNvSpPr/>
              </xdr:nvSpPr>
              <xdr:spPr bwMode="auto">
                <a:xfrm>
                  <a:off x="1465402" y="2844667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Pension et autres revenus</a:t>
                  </a:r>
                </a:p>
              </xdr:txBody>
            </xdr:sp>
          </xdr:grpSp>
          <xdr:grpSp>
            <xdr:nvGrpSpPr>
              <xdr:cNvPr id="7" name="Groupe 6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GrpSpPr/>
            </xdr:nvGrpSpPr>
            <xdr:grpSpPr>
              <a:xfrm>
                <a:off x="3352304" y="2118711"/>
                <a:ext cx="1843832" cy="713785"/>
                <a:chOff x="3368177" y="2137231"/>
                <a:chExt cx="1843832" cy="713785"/>
              </a:xfrm>
            </xdr:grpSpPr>
            <xdr:sp macro="" textlink="">
              <xdr:nvSpPr>
                <xdr:cNvPr id="4111" name="Check Box 15" hidden="1">
                  <a:extLst>
                    <a:ext uri="{63B3BB69-23CF-44E3-9099-C40C66FF867C}">
                      <a14:compatExt spid="_x0000_s4111"/>
                    </a:ext>
                    <a:ext uri="{FF2B5EF4-FFF2-40B4-BE49-F238E27FC236}">
                      <a16:creationId xmlns:a16="http://schemas.microsoft.com/office/drawing/2014/main" id="{00000000-0008-0000-0000-00000F100000}"/>
                    </a:ext>
                  </a:extLst>
                </xdr:cNvPr>
                <xdr:cNvSpPr/>
              </xdr:nvSpPr>
              <xdr:spPr bwMode="auto">
                <a:xfrm>
                  <a:off x="3368177" y="2137231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Sans revenu</a:t>
                  </a:r>
                </a:p>
              </xdr:txBody>
            </xdr:sp>
            <xdr:sp macro="" textlink="">
              <xdr:nvSpPr>
                <xdr:cNvPr id="4112" name="Check Box 16" hidden="1">
                  <a:extLst>
                    <a:ext uri="{63B3BB69-23CF-44E3-9099-C40C66FF867C}">
                      <a14:compatExt spid="_x0000_s4112"/>
                    </a:ext>
                    <a:ext uri="{FF2B5EF4-FFF2-40B4-BE49-F238E27FC236}">
                      <a16:creationId xmlns:a16="http://schemas.microsoft.com/office/drawing/2014/main" id="{00000000-0008-0000-0000-000010100000}"/>
                    </a:ext>
                  </a:extLst>
                </xdr:cNvPr>
                <xdr:cNvSpPr/>
              </xdr:nvSpPr>
              <xdr:spPr bwMode="auto">
                <a:xfrm>
                  <a:off x="3368177" y="2281723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Traitement différé</a:t>
                  </a:r>
                </a:p>
              </xdr:txBody>
            </xdr:sp>
            <xdr:sp macro="" textlink="">
              <xdr:nvSpPr>
                <xdr:cNvPr id="4113" name="Check Box 17" hidden="1">
                  <a:extLst>
                    <a:ext uri="{63B3BB69-23CF-44E3-9099-C40C66FF867C}">
                      <a14:compatExt spid="_x0000_s4113"/>
                    </a:ext>
                    <a:ext uri="{FF2B5EF4-FFF2-40B4-BE49-F238E27FC236}">
                      <a16:creationId xmlns:a16="http://schemas.microsoft.com/office/drawing/2014/main" id="{00000000-0008-0000-0000-000011100000}"/>
                    </a:ext>
                  </a:extLst>
                </xdr:cNvPr>
                <xdr:cNvSpPr/>
              </xdr:nvSpPr>
              <xdr:spPr bwMode="auto">
                <a:xfrm>
                  <a:off x="3368177" y="2426215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Travail autonome ou contractuel</a:t>
                  </a:r>
                </a:p>
              </xdr:txBody>
            </xdr:sp>
            <xdr:sp macro="" textlink="">
              <xdr:nvSpPr>
                <xdr:cNvPr id="4114" name="Check Box 18" hidden="1">
                  <a:extLst>
                    <a:ext uri="{63B3BB69-23CF-44E3-9099-C40C66FF867C}">
                      <a14:compatExt spid="_x0000_s4114"/>
                    </a:ext>
                    <a:ext uri="{FF2B5EF4-FFF2-40B4-BE49-F238E27FC236}">
                      <a16:creationId xmlns:a16="http://schemas.microsoft.com/office/drawing/2014/main" id="{00000000-0008-0000-0000-000012100000}"/>
                    </a:ext>
                  </a:extLst>
                </xdr:cNvPr>
                <xdr:cNvSpPr/>
              </xdr:nvSpPr>
              <xdr:spPr bwMode="auto">
                <a:xfrm>
                  <a:off x="3368177" y="2570707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Travail à temps partiel ou sur appel</a:t>
                  </a:r>
                </a:p>
              </xdr:txBody>
            </xdr:sp>
            <xdr:sp macro="" textlink="">
              <xdr:nvSpPr>
                <xdr:cNvPr id="4115" name="Check Box 19" hidden="1">
                  <a:extLst>
                    <a:ext uri="{63B3BB69-23CF-44E3-9099-C40C66FF867C}">
                      <a14:compatExt spid="_x0000_s4115"/>
                    </a:ext>
                    <a:ext uri="{FF2B5EF4-FFF2-40B4-BE49-F238E27FC236}">
                      <a16:creationId xmlns:a16="http://schemas.microsoft.com/office/drawing/2014/main" id="{00000000-0008-0000-0000-000013100000}"/>
                    </a:ext>
                  </a:extLst>
                </xdr:cNvPr>
                <xdr:cNvSpPr/>
              </xdr:nvSpPr>
              <xdr:spPr bwMode="auto">
                <a:xfrm>
                  <a:off x="3368177" y="2715198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Travail à temps plein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7</xdr:col>
      <xdr:colOff>22514</xdr:colOff>
      <xdr:row>61</xdr:row>
      <xdr:rowOff>86590</xdr:rowOff>
    </xdr:from>
    <xdr:to>
      <xdr:col>8</xdr:col>
      <xdr:colOff>342900</xdr:colOff>
      <xdr:row>87</xdr:row>
      <xdr:rowOff>117765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5048783" y="11714417"/>
          <a:ext cx="1155655" cy="4984175"/>
          <a:chOff x="4914900" y="11516590"/>
          <a:chExt cx="808760" cy="8603675"/>
        </a:xfrm>
      </xdr:grpSpPr>
      <xdr:cxnSp macro="">
        <xdr:nvCxnSpPr>
          <xdr:cNvPr id="9" name="Connecteur : en arc 2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 rot="5400000">
            <a:off x="1017442" y="15414048"/>
            <a:ext cx="8603675" cy="808760"/>
          </a:xfrm>
          <a:prstGeom prst="bentConnector3">
            <a:avLst>
              <a:gd name="adj1" fmla="val 100020"/>
            </a:avLst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 flipH="1">
            <a:off x="4935682" y="11525250"/>
            <a:ext cx="770659" cy="8659"/>
          </a:xfrm>
          <a:prstGeom prst="line">
            <a:avLst/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36368</xdr:colOff>
      <xdr:row>118</xdr:row>
      <xdr:rowOff>95250</xdr:rowOff>
    </xdr:from>
    <xdr:to>
      <xdr:col>10</xdr:col>
      <xdr:colOff>95250</xdr:colOff>
      <xdr:row>133</xdr:row>
      <xdr:rowOff>105641</xdr:rowOff>
    </xdr:to>
    <xdr:grpSp>
      <xdr:nvGrpSpPr>
        <xdr:cNvPr id="11" name="Group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5062637" y="22581577"/>
          <a:ext cx="2183690" cy="3204929"/>
          <a:chOff x="4932218" y="20478749"/>
          <a:chExt cx="1988128" cy="3163167"/>
        </a:xfrm>
      </xdr:grpSpPr>
      <xdr:cxnSp macro="">
        <xdr:nvCxnSpPr>
          <xdr:cNvPr id="12" name="Connecteur : en arc 29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 rot="5400000">
            <a:off x="4344698" y="21066269"/>
            <a:ext cx="3163167" cy="1988128"/>
          </a:xfrm>
          <a:prstGeom prst="bentConnector3">
            <a:avLst>
              <a:gd name="adj1" fmla="val 99986"/>
            </a:avLst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Connecteur droit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H="1">
            <a:off x="4953000" y="20481934"/>
            <a:ext cx="1962871" cy="0"/>
          </a:xfrm>
          <a:prstGeom prst="line">
            <a:avLst/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36369</xdr:colOff>
      <xdr:row>28</xdr:row>
      <xdr:rowOff>86593</xdr:rowOff>
    </xdr:from>
    <xdr:to>
      <xdr:col>8</xdr:col>
      <xdr:colOff>333376</xdr:colOff>
      <xdr:row>59</xdr:row>
      <xdr:rowOff>122963</xdr:rowOff>
    </xdr:to>
    <xdr:grpSp>
      <xdr:nvGrpSpPr>
        <xdr:cNvPr id="14" name="Group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5062638" y="5427920"/>
          <a:ext cx="1132276" cy="5941870"/>
          <a:chOff x="4932219" y="5420593"/>
          <a:chExt cx="1001857" cy="5941870"/>
        </a:xfrm>
      </xdr:grpSpPr>
      <xdr:cxnSp macro="">
        <xdr:nvCxnSpPr>
          <xdr:cNvPr id="15" name="Connecteur : en arc 29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 rot="5400000">
            <a:off x="2462213" y="7890599"/>
            <a:ext cx="5941870" cy="1001857"/>
          </a:xfrm>
          <a:prstGeom prst="bentConnector3">
            <a:avLst>
              <a:gd name="adj1" fmla="val 100015"/>
            </a:avLst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necteur droit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 flipH="1" flipV="1">
            <a:off x="5600700" y="5426572"/>
            <a:ext cx="312056" cy="1"/>
          </a:xfrm>
          <a:prstGeom prst="line">
            <a:avLst/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35718</xdr:colOff>
      <xdr:row>89</xdr:row>
      <xdr:rowOff>95250</xdr:rowOff>
    </xdr:from>
    <xdr:to>
      <xdr:col>8</xdr:col>
      <xdr:colOff>356104</xdr:colOff>
      <xdr:row>116</xdr:row>
      <xdr:rowOff>130969</xdr:rowOff>
    </xdr:to>
    <xdr:grpSp>
      <xdr:nvGrpSpPr>
        <xdr:cNvPr id="17" name="Group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5061987" y="17057077"/>
          <a:ext cx="1155655" cy="5179219"/>
          <a:chOff x="4914900" y="11516590"/>
          <a:chExt cx="808760" cy="8603675"/>
        </a:xfrm>
      </xdr:grpSpPr>
      <xdr:cxnSp macro="">
        <xdr:nvCxnSpPr>
          <xdr:cNvPr id="18" name="Connecteur : en arc 29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 rot="5400000">
            <a:off x="1017442" y="15414048"/>
            <a:ext cx="8603675" cy="808760"/>
          </a:xfrm>
          <a:prstGeom prst="bentConnector3">
            <a:avLst>
              <a:gd name="adj1" fmla="val 100020"/>
            </a:avLst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Connecteur droit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 flipH="1">
            <a:off x="4935682" y="11525250"/>
            <a:ext cx="770659" cy="8659"/>
          </a:xfrm>
          <a:prstGeom prst="line">
            <a:avLst/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329712</xdr:colOff>
      <xdr:row>0</xdr:row>
      <xdr:rowOff>0</xdr:rowOff>
    </xdr:from>
    <xdr:to>
      <xdr:col>3</xdr:col>
      <xdr:colOff>5400</xdr:colOff>
      <xdr:row>3</xdr:row>
      <xdr:rowOff>187094</xdr:rowOff>
    </xdr:to>
    <xdr:pic>
      <xdr:nvPicPr>
        <xdr:cNvPr id="20" name="Image 19" descr="Une image contenant texte, Police, logo, Graphique&#10;&#10;Description générée automatiquemen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 amt="8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635" y="0"/>
          <a:ext cx="1390188" cy="7585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0</xdr:row>
      <xdr:rowOff>0</xdr:rowOff>
    </xdr:from>
    <xdr:to>
      <xdr:col>10</xdr:col>
      <xdr:colOff>0</xdr:colOff>
      <xdr:row>3</xdr:row>
      <xdr:rowOff>123824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781426" y="0"/>
          <a:ext cx="3267074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fr-CA" sz="900"/>
            <a:t>2010, chemin de Chambly,  Longueuil (Québec)  J4J 3Y2</a:t>
          </a:r>
          <a:br>
            <a:rPr lang="fr-CA" sz="900"/>
          </a:br>
          <a:r>
            <a:rPr lang="fr-CA" sz="900"/>
            <a:t>Téléphone :  450 677-6394,  Sans frais : 1 877 677-6394 </a:t>
          </a:r>
          <a:r>
            <a:rPr lang="fr-CA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acefrsm@consommateur.qc.ca  </a:t>
          </a:r>
        </a:p>
        <a:p>
          <a:pPr algn="r"/>
          <a:r>
            <a:rPr lang="fr-CA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www.acefrsm.com</a:t>
          </a:r>
          <a:r>
            <a:rPr lang="fr-CA" sz="900"/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61453</xdr:colOff>
          <xdr:row>11</xdr:row>
          <xdr:rowOff>44990</xdr:rowOff>
        </xdr:from>
        <xdr:to>
          <xdr:col>7</xdr:col>
          <xdr:colOff>557379</xdr:colOff>
          <xdr:row>16</xdr:row>
          <xdr:rowOff>113575</xdr:rowOff>
        </xdr:to>
        <xdr:grpSp>
          <xdr:nvGrpSpPr>
            <xdr:cNvPr id="4" name="Groupe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pSpPr/>
          </xdr:nvGrpSpPr>
          <xdr:grpSpPr>
            <a:xfrm>
              <a:off x="618299" y="2147817"/>
              <a:ext cx="4965349" cy="1021085"/>
              <a:chOff x="225616" y="2118711"/>
              <a:chExt cx="4973165" cy="1006431"/>
            </a:xfrm>
          </xdr:grpSpPr>
          <xdr:grpSp>
            <xdr:nvGrpSpPr>
              <xdr:cNvPr id="5" name="Groupe 4">
                <a:extLst>
                  <a:ext uri="{FF2B5EF4-FFF2-40B4-BE49-F238E27FC236}">
                    <a16:creationId xmlns:a16="http://schemas.microsoft.com/office/drawing/2014/main" id="{00000000-0008-0000-0200-000005000000}"/>
                  </a:ext>
                </a:extLst>
              </xdr:cNvPr>
              <xdr:cNvGrpSpPr/>
            </xdr:nvGrpSpPr>
            <xdr:grpSpPr>
              <a:xfrm>
                <a:off x="225616" y="2118711"/>
                <a:ext cx="1141268" cy="893790"/>
                <a:chOff x="188575" y="2118711"/>
                <a:chExt cx="1141268" cy="893790"/>
              </a:xfrm>
            </xdr:grpSpPr>
            <xdr:sp macro="" textlink="">
              <xdr:nvSpPr>
                <xdr:cNvPr id="3073" name="Check Box 1" hidden="1">
                  <a:extLst>
                    <a:ext uri="{63B3BB69-23CF-44E3-9099-C40C66FF867C}">
                      <a14:compatExt spid="_x0000_s3073"/>
                    </a:ext>
                    <a:ext uri="{FF2B5EF4-FFF2-40B4-BE49-F238E27FC236}">
                      <a16:creationId xmlns:a16="http://schemas.microsoft.com/office/drawing/2014/main" id="{00000000-0008-0000-0200-0000010C0000}"/>
                    </a:ext>
                  </a:extLst>
                </xdr:cNvPr>
                <xdr:cNvSpPr/>
              </xdr:nvSpPr>
              <xdr:spPr bwMode="auto">
                <a:xfrm>
                  <a:off x="188575" y="2118711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Célibataire</a:t>
                  </a:r>
                </a:p>
              </xdr:txBody>
            </xdr:sp>
            <xdr:sp macro="" textlink="">
              <xdr:nvSpPr>
                <xdr:cNvPr id="3074" name="Check Box 2" hidden="1">
                  <a:extLst>
                    <a:ext uri="{63B3BB69-23CF-44E3-9099-C40C66FF867C}">
                      <a14:compatExt spid="_x0000_s3074"/>
                    </a:ext>
                    <a:ext uri="{FF2B5EF4-FFF2-40B4-BE49-F238E27FC236}">
                      <a16:creationId xmlns:a16="http://schemas.microsoft.com/office/drawing/2014/main" id="{00000000-0008-0000-0200-0000020C0000}"/>
                    </a:ext>
                  </a:extLst>
                </xdr:cNvPr>
                <xdr:cNvSpPr/>
              </xdr:nvSpPr>
              <xdr:spPr bwMode="auto">
                <a:xfrm>
                  <a:off x="188575" y="2260731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Conjoint(e) de fait</a:t>
                  </a:r>
                </a:p>
              </xdr:txBody>
            </xdr:sp>
            <xdr:sp macro="" textlink="">
              <xdr:nvSpPr>
                <xdr:cNvPr id="3075" name="Check Box 3" hidden="1">
                  <a:extLst>
                    <a:ext uri="{63B3BB69-23CF-44E3-9099-C40C66FF867C}">
                      <a14:compatExt spid="_x0000_s3075"/>
                    </a:ext>
                    <a:ext uri="{FF2B5EF4-FFF2-40B4-BE49-F238E27FC236}">
                      <a16:creationId xmlns:a16="http://schemas.microsoft.com/office/drawing/2014/main" id="{00000000-0008-0000-0200-0000030C0000}"/>
                    </a:ext>
                  </a:extLst>
                </xdr:cNvPr>
                <xdr:cNvSpPr/>
              </xdr:nvSpPr>
              <xdr:spPr bwMode="auto">
                <a:xfrm>
                  <a:off x="188575" y="2402751"/>
                  <a:ext cx="1141268" cy="18368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Divorcé(e)</a:t>
                  </a:r>
                </a:p>
              </xdr:txBody>
            </xdr:sp>
            <xdr:sp macro="" textlink="">
              <xdr:nvSpPr>
                <xdr:cNvPr id="3076" name="Check Box 4" hidden="1">
                  <a:extLst>
                    <a:ext uri="{63B3BB69-23CF-44E3-9099-C40C66FF867C}">
                      <a14:compatExt spid="_x0000_s3076"/>
                    </a:ext>
                    <a:ext uri="{FF2B5EF4-FFF2-40B4-BE49-F238E27FC236}">
                      <a16:creationId xmlns:a16="http://schemas.microsoft.com/office/drawing/2014/main" id="{00000000-0008-0000-0200-0000040C0000}"/>
                    </a:ext>
                  </a:extLst>
                </xdr:cNvPr>
                <xdr:cNvSpPr/>
              </xdr:nvSpPr>
              <xdr:spPr bwMode="auto">
                <a:xfrm>
                  <a:off x="188575" y="2544772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Marié(e)</a:t>
                  </a:r>
                </a:p>
              </xdr:txBody>
            </xdr:sp>
            <xdr:sp macro="" textlink="">
              <xdr:nvSpPr>
                <xdr:cNvPr id="3077" name="Check Box 5" hidden="1">
                  <a:extLst>
                    <a:ext uri="{63B3BB69-23CF-44E3-9099-C40C66FF867C}">
                      <a14:compatExt spid="_x0000_s3077"/>
                    </a:ext>
                    <a:ext uri="{FF2B5EF4-FFF2-40B4-BE49-F238E27FC236}">
                      <a16:creationId xmlns:a16="http://schemas.microsoft.com/office/drawing/2014/main" id="{00000000-0008-0000-0200-0000050C0000}"/>
                    </a:ext>
                  </a:extLst>
                </xdr:cNvPr>
                <xdr:cNvSpPr/>
              </xdr:nvSpPr>
              <xdr:spPr bwMode="auto">
                <a:xfrm>
                  <a:off x="188575" y="2686792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Séparé(e )</a:t>
                  </a:r>
                </a:p>
              </xdr:txBody>
            </xdr:sp>
            <xdr:sp macro="" textlink="">
              <xdr:nvSpPr>
                <xdr:cNvPr id="3078" name="Check Box 6" hidden="1">
                  <a:extLst>
                    <a:ext uri="{63B3BB69-23CF-44E3-9099-C40C66FF867C}">
                      <a14:compatExt spid="_x0000_s3078"/>
                    </a:ext>
                    <a:ext uri="{FF2B5EF4-FFF2-40B4-BE49-F238E27FC236}">
                      <a16:creationId xmlns:a16="http://schemas.microsoft.com/office/drawing/2014/main" id="{00000000-0008-0000-0200-0000060C0000}"/>
                    </a:ext>
                  </a:extLst>
                </xdr:cNvPr>
                <xdr:cNvSpPr/>
              </xdr:nvSpPr>
              <xdr:spPr bwMode="auto">
                <a:xfrm>
                  <a:off x="188575" y="2828814"/>
                  <a:ext cx="1141268" cy="18368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Veuf(ve)</a:t>
                  </a:r>
                </a:p>
              </xdr:txBody>
            </xdr:sp>
          </xdr:grpSp>
          <xdr:sp macro="" textlink="">
            <xdr:nvSpPr>
              <xdr:cNvPr id="3079" name="Check Box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200-0000070C0000}"/>
                  </a:ext>
                </a:extLst>
              </xdr:cNvPr>
              <xdr:cNvSpPr/>
            </xdr:nvSpPr>
            <xdr:spPr bwMode="auto">
              <a:xfrm>
                <a:off x="3352304" y="2892707"/>
                <a:ext cx="1846477" cy="1358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CA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Autres revenus (préciser) :</a:t>
                </a:r>
              </a:p>
            </xdr:txBody>
          </xdr:sp>
          <xdr:grpSp>
            <xdr:nvGrpSpPr>
              <xdr:cNvPr id="7" name="Groupe 6">
                <a:extLst>
                  <a:ext uri="{FF2B5EF4-FFF2-40B4-BE49-F238E27FC236}">
                    <a16:creationId xmlns:a16="http://schemas.microsoft.com/office/drawing/2014/main" id="{00000000-0008-0000-0200-000007000000}"/>
                  </a:ext>
                </a:extLst>
              </xdr:cNvPr>
              <xdr:cNvGrpSpPr/>
            </xdr:nvGrpSpPr>
            <xdr:grpSpPr>
              <a:xfrm>
                <a:off x="1465402" y="2118711"/>
                <a:ext cx="1664475" cy="1006431"/>
                <a:chOff x="1465402" y="2118711"/>
                <a:chExt cx="1664475" cy="1006431"/>
              </a:xfrm>
            </xdr:grpSpPr>
            <xdr:sp macro="" textlink="">
              <xdr:nvSpPr>
                <xdr:cNvPr id="3080" name="Check Box 8" hidden="1">
                  <a:extLst>
                    <a:ext uri="{63B3BB69-23CF-44E3-9099-C40C66FF867C}">
                      <a14:compatExt spid="_x0000_s3080"/>
                    </a:ext>
                    <a:ext uri="{FF2B5EF4-FFF2-40B4-BE49-F238E27FC236}">
                      <a16:creationId xmlns:a16="http://schemas.microsoft.com/office/drawing/2014/main" id="{00000000-0008-0000-0200-0000080C0000}"/>
                    </a:ext>
                  </a:extLst>
                </xdr:cNvPr>
                <xdr:cNvSpPr/>
              </xdr:nvSpPr>
              <xdr:spPr bwMode="auto">
                <a:xfrm>
                  <a:off x="1465402" y="2264035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Aide ou solidarité sociale</a:t>
                  </a:r>
                </a:p>
              </xdr:txBody>
            </xdr:sp>
            <xdr:sp macro="" textlink="">
              <xdr:nvSpPr>
                <xdr:cNvPr id="3081" name="Check Box 9" hidden="1">
                  <a:extLst>
                    <a:ext uri="{63B3BB69-23CF-44E3-9099-C40C66FF867C}">
                      <a14:compatExt spid="_x0000_s3081"/>
                    </a:ext>
                    <a:ext uri="{FF2B5EF4-FFF2-40B4-BE49-F238E27FC236}">
                      <a16:creationId xmlns:a16="http://schemas.microsoft.com/office/drawing/2014/main" id="{00000000-0008-0000-0200-0000090C0000}"/>
                    </a:ext>
                  </a:extLst>
                </xdr:cNvPr>
                <xdr:cNvSpPr/>
              </xdr:nvSpPr>
              <xdr:spPr bwMode="auto">
                <a:xfrm>
                  <a:off x="1465402" y="2409359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Assurance emploi</a:t>
                  </a:r>
                </a:p>
              </xdr:txBody>
            </xdr:sp>
            <xdr:sp macro="" textlink="">
              <xdr:nvSpPr>
                <xdr:cNvPr id="3082" name="Check Box 10" hidden="1">
                  <a:extLst>
                    <a:ext uri="{63B3BB69-23CF-44E3-9099-C40C66FF867C}">
                      <a14:compatExt spid="_x0000_s3082"/>
                    </a:ext>
                    <a:ext uri="{FF2B5EF4-FFF2-40B4-BE49-F238E27FC236}">
                      <a16:creationId xmlns:a16="http://schemas.microsoft.com/office/drawing/2014/main" id="{00000000-0008-0000-0200-00000A0C0000}"/>
                    </a:ext>
                  </a:extLst>
                </xdr:cNvPr>
                <xdr:cNvSpPr/>
              </xdr:nvSpPr>
              <xdr:spPr bwMode="auto">
                <a:xfrm>
                  <a:off x="1465402" y="2554683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Assurance maladie</a:t>
                  </a:r>
                </a:p>
              </xdr:txBody>
            </xdr:sp>
            <xdr:sp macro="" textlink="">
              <xdr:nvSpPr>
                <xdr:cNvPr id="3083" name="Check Box 11" hidden="1">
                  <a:extLst>
                    <a:ext uri="{63B3BB69-23CF-44E3-9099-C40C66FF867C}">
                      <a14:compatExt spid="_x0000_s3083"/>
                    </a:ext>
                    <a:ext uri="{FF2B5EF4-FFF2-40B4-BE49-F238E27FC236}">
                      <a16:creationId xmlns:a16="http://schemas.microsoft.com/office/drawing/2014/main" id="{00000000-0008-0000-0200-00000B0C0000}"/>
                    </a:ext>
                  </a:extLst>
                </xdr:cNvPr>
                <xdr:cNvSpPr/>
              </xdr:nvSpPr>
              <xdr:spPr bwMode="auto">
                <a:xfrm>
                  <a:off x="1465402" y="2989324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Prêt étudiant / Bourse d'études</a:t>
                  </a:r>
                </a:p>
              </xdr:txBody>
            </xdr:sp>
            <xdr:sp macro="" textlink="">
              <xdr:nvSpPr>
                <xdr:cNvPr id="3084" name="Check Box 12" hidden="1">
                  <a:extLst>
                    <a:ext uri="{63B3BB69-23CF-44E3-9099-C40C66FF867C}">
                      <a14:compatExt spid="_x0000_s3084"/>
                    </a:ext>
                    <a:ext uri="{FF2B5EF4-FFF2-40B4-BE49-F238E27FC236}">
                      <a16:creationId xmlns:a16="http://schemas.microsoft.com/office/drawing/2014/main" id="{00000000-0008-0000-0200-00000C0C0000}"/>
                    </a:ext>
                  </a:extLst>
                </xdr:cNvPr>
                <xdr:cNvSpPr/>
              </xdr:nvSpPr>
              <xdr:spPr bwMode="auto">
                <a:xfrm>
                  <a:off x="1465402" y="2118711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Accident de travail</a:t>
                  </a:r>
                </a:p>
              </xdr:txBody>
            </xdr:sp>
            <xdr:sp macro="" textlink="">
              <xdr:nvSpPr>
                <xdr:cNvPr id="3085" name="Check Box 13" hidden="1">
                  <a:extLst>
                    <a:ext uri="{63B3BB69-23CF-44E3-9099-C40C66FF867C}">
                      <a14:compatExt spid="_x0000_s3085"/>
                    </a:ext>
                    <a:ext uri="{FF2B5EF4-FFF2-40B4-BE49-F238E27FC236}">
                      <a16:creationId xmlns:a16="http://schemas.microsoft.com/office/drawing/2014/main" id="{00000000-0008-0000-0200-00000D0C0000}"/>
                    </a:ext>
                  </a:extLst>
                </xdr:cNvPr>
                <xdr:cNvSpPr/>
              </xdr:nvSpPr>
              <xdr:spPr bwMode="auto">
                <a:xfrm>
                  <a:off x="1465402" y="2700005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Pension seulement</a:t>
                  </a:r>
                </a:p>
              </xdr:txBody>
            </xdr:sp>
            <xdr:sp macro="" textlink="">
              <xdr:nvSpPr>
                <xdr:cNvPr id="3086" name="Check Box 14" hidden="1">
                  <a:extLst>
                    <a:ext uri="{63B3BB69-23CF-44E3-9099-C40C66FF867C}">
                      <a14:compatExt spid="_x0000_s3086"/>
                    </a:ext>
                    <a:ext uri="{FF2B5EF4-FFF2-40B4-BE49-F238E27FC236}">
                      <a16:creationId xmlns:a16="http://schemas.microsoft.com/office/drawing/2014/main" id="{00000000-0008-0000-0200-00000E0C0000}"/>
                    </a:ext>
                  </a:extLst>
                </xdr:cNvPr>
                <xdr:cNvSpPr/>
              </xdr:nvSpPr>
              <xdr:spPr bwMode="auto">
                <a:xfrm>
                  <a:off x="1465402" y="2844667"/>
                  <a:ext cx="1664475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Pension et autres revenus</a:t>
                  </a:r>
                </a:p>
              </xdr:txBody>
            </xdr:sp>
          </xdr:grpSp>
          <xdr:grpSp>
            <xdr:nvGrpSpPr>
              <xdr:cNvPr id="8" name="Groupe 7">
                <a:extLst>
                  <a:ext uri="{FF2B5EF4-FFF2-40B4-BE49-F238E27FC236}">
                    <a16:creationId xmlns:a16="http://schemas.microsoft.com/office/drawing/2014/main" id="{00000000-0008-0000-0200-000008000000}"/>
                  </a:ext>
                </a:extLst>
              </xdr:cNvPr>
              <xdr:cNvGrpSpPr/>
            </xdr:nvGrpSpPr>
            <xdr:grpSpPr>
              <a:xfrm>
                <a:off x="3352304" y="2118711"/>
                <a:ext cx="1843832" cy="713785"/>
                <a:chOff x="3368177" y="2137231"/>
                <a:chExt cx="1843832" cy="713785"/>
              </a:xfrm>
            </xdr:grpSpPr>
            <xdr:sp macro="" textlink="">
              <xdr:nvSpPr>
                <xdr:cNvPr id="3087" name="Check Box 15" hidden="1">
                  <a:extLst>
                    <a:ext uri="{63B3BB69-23CF-44E3-9099-C40C66FF867C}">
                      <a14:compatExt spid="_x0000_s3087"/>
                    </a:ext>
                    <a:ext uri="{FF2B5EF4-FFF2-40B4-BE49-F238E27FC236}">
                      <a16:creationId xmlns:a16="http://schemas.microsoft.com/office/drawing/2014/main" id="{00000000-0008-0000-0200-00000F0C0000}"/>
                    </a:ext>
                  </a:extLst>
                </xdr:cNvPr>
                <xdr:cNvSpPr/>
              </xdr:nvSpPr>
              <xdr:spPr bwMode="auto">
                <a:xfrm>
                  <a:off x="3368177" y="2137231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Sans revenu</a:t>
                  </a:r>
                </a:p>
              </xdr:txBody>
            </xdr:sp>
            <xdr:sp macro="" textlink="">
              <xdr:nvSpPr>
                <xdr:cNvPr id="3088" name="Check Box 16" hidden="1">
                  <a:extLst>
                    <a:ext uri="{63B3BB69-23CF-44E3-9099-C40C66FF867C}">
                      <a14:compatExt spid="_x0000_s3088"/>
                    </a:ext>
                    <a:ext uri="{FF2B5EF4-FFF2-40B4-BE49-F238E27FC236}">
                      <a16:creationId xmlns:a16="http://schemas.microsoft.com/office/drawing/2014/main" id="{00000000-0008-0000-0200-0000100C0000}"/>
                    </a:ext>
                  </a:extLst>
                </xdr:cNvPr>
                <xdr:cNvSpPr/>
              </xdr:nvSpPr>
              <xdr:spPr bwMode="auto">
                <a:xfrm>
                  <a:off x="3368177" y="2281723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Traitement différé</a:t>
                  </a:r>
                </a:p>
              </xdr:txBody>
            </xdr:sp>
            <xdr:sp macro="" textlink="">
              <xdr:nvSpPr>
                <xdr:cNvPr id="3089" name="Check Box 17" hidden="1">
                  <a:extLst>
                    <a:ext uri="{63B3BB69-23CF-44E3-9099-C40C66FF867C}">
                      <a14:compatExt spid="_x0000_s3089"/>
                    </a:ext>
                    <a:ext uri="{FF2B5EF4-FFF2-40B4-BE49-F238E27FC236}">
                      <a16:creationId xmlns:a16="http://schemas.microsoft.com/office/drawing/2014/main" id="{00000000-0008-0000-0200-0000110C0000}"/>
                    </a:ext>
                  </a:extLst>
                </xdr:cNvPr>
                <xdr:cNvSpPr/>
              </xdr:nvSpPr>
              <xdr:spPr bwMode="auto">
                <a:xfrm>
                  <a:off x="3368177" y="2426215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Travail autonome ou contractuel</a:t>
                  </a:r>
                </a:p>
              </xdr:txBody>
            </xdr:sp>
            <xdr:sp macro="" textlink="">
              <xdr:nvSpPr>
                <xdr:cNvPr id="3090" name="Check Box 18" hidden="1">
                  <a:extLst>
                    <a:ext uri="{63B3BB69-23CF-44E3-9099-C40C66FF867C}">
                      <a14:compatExt spid="_x0000_s3090"/>
                    </a:ext>
                    <a:ext uri="{FF2B5EF4-FFF2-40B4-BE49-F238E27FC236}">
                      <a16:creationId xmlns:a16="http://schemas.microsoft.com/office/drawing/2014/main" id="{00000000-0008-0000-0200-0000120C0000}"/>
                    </a:ext>
                  </a:extLst>
                </xdr:cNvPr>
                <xdr:cNvSpPr/>
              </xdr:nvSpPr>
              <xdr:spPr bwMode="auto">
                <a:xfrm>
                  <a:off x="3368177" y="2570707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Travail à temps partiel ou sur appel</a:t>
                  </a:r>
                </a:p>
              </xdr:txBody>
            </xdr:sp>
            <xdr:sp macro="" textlink="">
              <xdr:nvSpPr>
                <xdr:cNvPr id="3091" name="Check Box 19" hidden="1">
                  <a:extLst>
                    <a:ext uri="{63B3BB69-23CF-44E3-9099-C40C66FF867C}">
                      <a14:compatExt spid="_x0000_s3091"/>
                    </a:ext>
                    <a:ext uri="{FF2B5EF4-FFF2-40B4-BE49-F238E27FC236}">
                      <a16:creationId xmlns:a16="http://schemas.microsoft.com/office/drawing/2014/main" id="{00000000-0008-0000-0200-0000130C0000}"/>
                    </a:ext>
                  </a:extLst>
                </xdr:cNvPr>
                <xdr:cNvSpPr/>
              </xdr:nvSpPr>
              <xdr:spPr bwMode="auto">
                <a:xfrm>
                  <a:off x="3368177" y="2715198"/>
                  <a:ext cx="1843832" cy="13581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18288" rIns="0" bIns="18288" anchor="ctr" upright="1"/>
                <a:lstStyle/>
                <a:p>
                  <a:pPr algn="l" rtl="0">
                    <a:defRPr sz="1000"/>
                  </a:pPr>
                  <a:r>
                    <a:rPr lang="en-CA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Travail à temps plein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7</xdr:col>
      <xdr:colOff>22514</xdr:colOff>
      <xdr:row>61</xdr:row>
      <xdr:rowOff>86590</xdr:rowOff>
    </xdr:from>
    <xdr:to>
      <xdr:col>8</xdr:col>
      <xdr:colOff>342900</xdr:colOff>
      <xdr:row>87</xdr:row>
      <xdr:rowOff>117765</xdr:rowOff>
    </xdr:to>
    <xdr:grpSp>
      <xdr:nvGrpSpPr>
        <xdr:cNvPr id="27" name="Group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pSpPr/>
      </xdr:nvGrpSpPr>
      <xdr:grpSpPr>
        <a:xfrm>
          <a:off x="5048783" y="11714417"/>
          <a:ext cx="1155655" cy="4984175"/>
          <a:chOff x="4914900" y="11516590"/>
          <a:chExt cx="808760" cy="8603675"/>
        </a:xfrm>
      </xdr:grpSpPr>
      <xdr:cxnSp macro="">
        <xdr:nvCxnSpPr>
          <xdr:cNvPr id="28" name="Connecteur : en arc 29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CxnSpPr/>
        </xdr:nvCxnSpPr>
        <xdr:spPr>
          <a:xfrm rot="5400000">
            <a:off x="1017442" y="15414048"/>
            <a:ext cx="8603675" cy="808760"/>
          </a:xfrm>
          <a:prstGeom prst="bentConnector3">
            <a:avLst>
              <a:gd name="adj1" fmla="val 100020"/>
            </a:avLst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Connecteur droit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CxnSpPr/>
        </xdr:nvCxnSpPr>
        <xdr:spPr>
          <a:xfrm flipH="1">
            <a:off x="4935682" y="11525250"/>
            <a:ext cx="770659" cy="8659"/>
          </a:xfrm>
          <a:prstGeom prst="line">
            <a:avLst/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36368</xdr:colOff>
      <xdr:row>118</xdr:row>
      <xdr:rowOff>95250</xdr:rowOff>
    </xdr:from>
    <xdr:to>
      <xdr:col>10</xdr:col>
      <xdr:colOff>95250</xdr:colOff>
      <xdr:row>133</xdr:row>
      <xdr:rowOff>105641</xdr:rowOff>
    </xdr:to>
    <xdr:grpSp>
      <xdr:nvGrpSpPr>
        <xdr:cNvPr id="30" name="Group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5062637" y="22581577"/>
          <a:ext cx="2183690" cy="3204929"/>
          <a:chOff x="4932218" y="20478749"/>
          <a:chExt cx="1988128" cy="3163167"/>
        </a:xfrm>
      </xdr:grpSpPr>
      <xdr:cxnSp macro="">
        <xdr:nvCxnSpPr>
          <xdr:cNvPr id="31" name="Connecteur : en arc 29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CxnSpPr/>
        </xdr:nvCxnSpPr>
        <xdr:spPr>
          <a:xfrm rot="5400000">
            <a:off x="4344698" y="21066269"/>
            <a:ext cx="3163167" cy="1988128"/>
          </a:xfrm>
          <a:prstGeom prst="bentConnector3">
            <a:avLst>
              <a:gd name="adj1" fmla="val 99986"/>
            </a:avLst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Connecteur droit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CxnSpPr/>
        </xdr:nvCxnSpPr>
        <xdr:spPr>
          <a:xfrm flipH="1">
            <a:off x="4953000" y="20481934"/>
            <a:ext cx="1962871" cy="0"/>
          </a:xfrm>
          <a:prstGeom prst="line">
            <a:avLst/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36369</xdr:colOff>
      <xdr:row>28</xdr:row>
      <xdr:rowOff>86593</xdr:rowOff>
    </xdr:from>
    <xdr:to>
      <xdr:col>8</xdr:col>
      <xdr:colOff>333376</xdr:colOff>
      <xdr:row>59</xdr:row>
      <xdr:rowOff>122963</xdr:rowOff>
    </xdr:to>
    <xdr:grpSp>
      <xdr:nvGrpSpPr>
        <xdr:cNvPr id="33" name="Group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pSpPr/>
      </xdr:nvGrpSpPr>
      <xdr:grpSpPr>
        <a:xfrm>
          <a:off x="5062638" y="5427920"/>
          <a:ext cx="1132276" cy="5941870"/>
          <a:chOff x="4932219" y="5420593"/>
          <a:chExt cx="1001857" cy="5941870"/>
        </a:xfrm>
      </xdr:grpSpPr>
      <xdr:cxnSp macro="">
        <xdr:nvCxnSpPr>
          <xdr:cNvPr id="34" name="Connecteur : en arc 29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CxnSpPr/>
        </xdr:nvCxnSpPr>
        <xdr:spPr>
          <a:xfrm rot="5400000">
            <a:off x="2462213" y="7890599"/>
            <a:ext cx="5941870" cy="1001857"/>
          </a:xfrm>
          <a:prstGeom prst="bentConnector3">
            <a:avLst>
              <a:gd name="adj1" fmla="val 100015"/>
            </a:avLst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Connecteur droit 3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CxnSpPr/>
        </xdr:nvCxnSpPr>
        <xdr:spPr>
          <a:xfrm flipH="1" flipV="1">
            <a:off x="5600700" y="5426572"/>
            <a:ext cx="312056" cy="1"/>
          </a:xfrm>
          <a:prstGeom prst="line">
            <a:avLst/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35718</xdr:colOff>
      <xdr:row>89</xdr:row>
      <xdr:rowOff>95250</xdr:rowOff>
    </xdr:from>
    <xdr:to>
      <xdr:col>8</xdr:col>
      <xdr:colOff>356104</xdr:colOff>
      <xdr:row>116</xdr:row>
      <xdr:rowOff>130969</xdr:rowOff>
    </xdr:to>
    <xdr:grpSp>
      <xdr:nvGrpSpPr>
        <xdr:cNvPr id="36" name="Group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pSpPr/>
      </xdr:nvGrpSpPr>
      <xdr:grpSpPr>
        <a:xfrm>
          <a:off x="5061987" y="17057077"/>
          <a:ext cx="1155655" cy="5179219"/>
          <a:chOff x="4914900" y="11516590"/>
          <a:chExt cx="808760" cy="8603675"/>
        </a:xfrm>
      </xdr:grpSpPr>
      <xdr:cxnSp macro="">
        <xdr:nvCxnSpPr>
          <xdr:cNvPr id="37" name="Connecteur : en arc 29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CxnSpPr/>
        </xdr:nvCxnSpPr>
        <xdr:spPr>
          <a:xfrm rot="5400000">
            <a:off x="1017442" y="15414048"/>
            <a:ext cx="8603675" cy="808760"/>
          </a:xfrm>
          <a:prstGeom prst="bentConnector3">
            <a:avLst>
              <a:gd name="adj1" fmla="val 100020"/>
            </a:avLst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Connecteur droit 37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CxnSpPr/>
        </xdr:nvCxnSpPr>
        <xdr:spPr>
          <a:xfrm flipH="1">
            <a:off x="4935682" y="11525250"/>
            <a:ext cx="770659" cy="8659"/>
          </a:xfrm>
          <a:prstGeom prst="line">
            <a:avLst/>
          </a:prstGeom>
          <a:ln>
            <a:solidFill>
              <a:schemeClr val="accent1">
                <a:shade val="95000"/>
                <a:satMod val="10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359019</xdr:colOff>
      <xdr:row>0</xdr:row>
      <xdr:rowOff>0</xdr:rowOff>
    </xdr:from>
    <xdr:to>
      <xdr:col>3</xdr:col>
      <xdr:colOff>34707</xdr:colOff>
      <xdr:row>3</xdr:row>
      <xdr:rowOff>187094</xdr:rowOff>
    </xdr:to>
    <xdr:pic>
      <xdr:nvPicPr>
        <xdr:cNvPr id="9" name="Image 8" descr="Une image contenant texte, Police, logo, Graphique&#10;&#10;Description générée automatiquement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 amt="8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942" y="0"/>
          <a:ext cx="1390188" cy="7585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1B47B-023E-4BC3-92AE-C7A36D75486F}">
  <sheetPr>
    <pageSetUpPr fitToPage="1"/>
  </sheetPr>
  <dimension ref="A1:L137"/>
  <sheetViews>
    <sheetView showGridLines="0" tabSelected="1" zoomScale="130" zoomScaleNormal="130" zoomScalePageLayoutView="110" workbookViewId="0">
      <selection activeCell="D3" sqref="D3:G3"/>
    </sheetView>
  </sheetViews>
  <sheetFormatPr baseColWidth="10" defaultColWidth="11.5703125" defaultRowHeight="15" customHeight="1" x14ac:dyDescent="0.2"/>
  <cols>
    <col min="1" max="1" width="1.28515625" style="18" customWidth="1"/>
    <col min="2" max="2" width="7" style="120" customWidth="1"/>
    <col min="3" max="4" width="18.7109375" style="18" customWidth="1"/>
    <col min="5" max="6" width="9.7109375" style="18" customWidth="1"/>
    <col min="7" max="7" width="10.28515625" style="18" customWidth="1"/>
    <col min="8" max="8" width="12.5703125" style="18" customWidth="1"/>
    <col min="9" max="10" width="9.7109375" style="18" customWidth="1"/>
    <col min="11" max="11" width="2.42578125" style="18" customWidth="1"/>
    <col min="12" max="16384" width="11.5703125" style="18"/>
  </cols>
  <sheetData>
    <row r="1" spans="3:10" ht="15" customHeight="1" x14ac:dyDescent="0.2">
      <c r="G1" s="19"/>
      <c r="H1" s="20"/>
    </row>
    <row r="2" spans="3:10" ht="15" customHeight="1" x14ac:dyDescent="0.2">
      <c r="H2" s="21"/>
    </row>
    <row r="3" spans="3:10" ht="15" customHeight="1" x14ac:dyDescent="0.3">
      <c r="D3" s="192" t="s">
        <v>189</v>
      </c>
      <c r="E3" s="192"/>
      <c r="F3" s="192"/>
      <c r="G3" s="192"/>
      <c r="H3" s="21"/>
    </row>
    <row r="4" spans="3:10" ht="15" customHeight="1" thickBot="1" x14ac:dyDescent="0.25">
      <c r="H4" s="21"/>
    </row>
    <row r="5" spans="3:10" ht="15.95" customHeight="1" thickBot="1" x14ac:dyDescent="0.3">
      <c r="C5" s="22" t="s">
        <v>24</v>
      </c>
      <c r="D5" s="193"/>
      <c r="E5" s="194"/>
      <c r="F5" s="194"/>
      <c r="G5" s="194"/>
      <c r="H5" s="194"/>
      <c r="I5" s="194"/>
      <c r="J5" s="195"/>
    </row>
    <row r="6" spans="3:10" ht="15" customHeight="1" thickBot="1" x14ac:dyDescent="0.25">
      <c r="C6" s="196" t="s">
        <v>25</v>
      </c>
      <c r="D6" s="197"/>
      <c r="E6" s="197"/>
      <c r="F6" s="197"/>
      <c r="G6" s="197"/>
      <c r="H6" s="197"/>
      <c r="I6" s="197"/>
      <c r="J6" s="198"/>
    </row>
    <row r="7" spans="3:10" ht="15" customHeight="1" x14ac:dyDescent="0.2">
      <c r="C7" s="23" t="s">
        <v>112</v>
      </c>
      <c r="D7" s="199"/>
      <c r="E7" s="199"/>
      <c r="F7" s="24"/>
      <c r="G7" s="25" t="s">
        <v>26</v>
      </c>
      <c r="H7" s="199"/>
      <c r="I7" s="199"/>
      <c r="J7" s="200"/>
    </row>
    <row r="8" spans="3:10" ht="15" customHeight="1" x14ac:dyDescent="0.2">
      <c r="C8" s="23" t="s">
        <v>27</v>
      </c>
      <c r="D8" s="201"/>
      <c r="E8" s="201"/>
      <c r="G8" s="26" t="s">
        <v>28</v>
      </c>
      <c r="H8" s="202"/>
      <c r="I8" s="202"/>
      <c r="J8" s="203"/>
    </row>
    <row r="9" spans="3:10" ht="15" customHeight="1" thickBot="1" x14ac:dyDescent="0.25">
      <c r="C9" s="27" t="s">
        <v>29</v>
      </c>
      <c r="D9" s="217"/>
      <c r="E9" s="217"/>
      <c r="F9" s="28"/>
      <c r="G9" s="29" t="s">
        <v>30</v>
      </c>
      <c r="H9" s="218"/>
      <c r="I9" s="218"/>
      <c r="J9" s="219"/>
    </row>
    <row r="10" spans="3:10" ht="15" customHeight="1" thickBot="1" x14ac:dyDescent="0.25">
      <c r="C10" s="27"/>
      <c r="D10" s="30"/>
      <c r="E10" s="30"/>
      <c r="F10" s="28"/>
      <c r="G10" s="29"/>
      <c r="H10" s="31"/>
      <c r="I10" s="31"/>
      <c r="J10" s="32"/>
    </row>
    <row r="11" spans="3:10" ht="15" customHeight="1" thickBot="1" x14ac:dyDescent="0.25">
      <c r="C11" s="33" t="s">
        <v>31</v>
      </c>
      <c r="D11" s="220" t="s">
        <v>32</v>
      </c>
      <c r="E11" s="221"/>
      <c r="F11" s="221"/>
      <c r="G11" s="221"/>
      <c r="H11" s="222"/>
      <c r="I11" s="196" t="s">
        <v>33</v>
      </c>
      <c r="J11" s="198"/>
    </row>
    <row r="12" spans="3:10" ht="15" customHeight="1" x14ac:dyDescent="0.2">
      <c r="C12" s="34"/>
      <c r="D12" s="34"/>
      <c r="E12" s="35"/>
      <c r="F12" s="35"/>
      <c r="G12" s="35"/>
      <c r="H12" s="36"/>
      <c r="I12" s="37" t="s">
        <v>34</v>
      </c>
      <c r="J12" s="38">
        <v>38</v>
      </c>
    </row>
    <row r="13" spans="3:10" ht="15" customHeight="1" x14ac:dyDescent="0.2">
      <c r="C13" s="39"/>
      <c r="D13" s="39"/>
      <c r="H13" s="40"/>
      <c r="I13" s="41" t="s">
        <v>35</v>
      </c>
      <c r="J13" s="42"/>
    </row>
    <row r="14" spans="3:10" ht="15" customHeight="1" x14ac:dyDescent="0.2">
      <c r="C14" s="39"/>
      <c r="D14" s="39"/>
      <c r="H14" s="40"/>
      <c r="I14" s="43" t="s">
        <v>36</v>
      </c>
      <c r="J14" s="44">
        <v>7</v>
      </c>
    </row>
    <row r="15" spans="3:10" ht="15" customHeight="1" x14ac:dyDescent="0.2">
      <c r="C15" s="39"/>
      <c r="D15" s="39"/>
      <c r="H15" s="40"/>
      <c r="I15" s="45"/>
      <c r="J15" s="44"/>
    </row>
    <row r="16" spans="3:10" ht="15" customHeight="1" x14ac:dyDescent="0.2">
      <c r="C16" s="39"/>
      <c r="D16" s="39"/>
      <c r="F16" s="46"/>
      <c r="G16" s="47"/>
      <c r="H16" s="48"/>
      <c r="I16" s="45"/>
      <c r="J16" s="44"/>
    </row>
    <row r="17" spans="2:10" ht="15" customHeight="1" thickBot="1" x14ac:dyDescent="0.25">
      <c r="C17" s="49"/>
      <c r="D17" s="50"/>
      <c r="E17" s="51"/>
      <c r="F17" s="223"/>
      <c r="G17" s="224"/>
      <c r="H17" s="225"/>
      <c r="I17" s="52"/>
      <c r="J17" s="53"/>
    </row>
    <row r="18" spans="2:10" s="58" customFormat="1" ht="15" customHeight="1" thickBot="1" x14ac:dyDescent="0.3">
      <c r="B18" s="180" t="s">
        <v>132</v>
      </c>
      <c r="C18" s="226" t="s">
        <v>37</v>
      </c>
      <c r="D18" s="227"/>
      <c r="E18" s="228"/>
      <c r="F18" s="187" t="s">
        <v>10</v>
      </c>
      <c r="G18" s="55" t="s">
        <v>11</v>
      </c>
      <c r="H18" s="56" t="s">
        <v>12</v>
      </c>
      <c r="I18" s="57"/>
    </row>
    <row r="19" spans="2:10" ht="15" customHeight="1" thickBot="1" x14ac:dyDescent="0.25">
      <c r="B19" s="177" t="s">
        <v>135</v>
      </c>
      <c r="C19" s="204" t="s">
        <v>167</v>
      </c>
      <c r="D19" s="205"/>
      <c r="E19" s="206"/>
      <c r="F19" s="59">
        <v>1208</v>
      </c>
      <c r="G19" s="60">
        <v>2416</v>
      </c>
      <c r="H19" s="61">
        <v>29000</v>
      </c>
      <c r="I19" s="62"/>
    </row>
    <row r="20" spans="2:10" ht="15" customHeight="1" thickBot="1" x14ac:dyDescent="0.25">
      <c r="B20" s="178"/>
      <c r="C20" s="207" t="s">
        <v>38</v>
      </c>
      <c r="D20" s="208"/>
      <c r="E20" s="209"/>
      <c r="F20" s="63"/>
      <c r="G20" s="60"/>
      <c r="H20" s="64"/>
      <c r="I20" s="62"/>
    </row>
    <row r="21" spans="2:10" ht="15" customHeight="1" thickBot="1" x14ac:dyDescent="0.25">
      <c r="B21" s="178"/>
      <c r="C21" s="210" t="s">
        <v>39</v>
      </c>
      <c r="D21" s="211"/>
      <c r="E21" s="212"/>
      <c r="F21" s="63"/>
      <c r="G21" s="60">
        <f t="shared" ref="G21:G22" si="0">SUM(F21*4.33,H21/12)</f>
        <v>0</v>
      </c>
      <c r="H21" s="64"/>
    </row>
    <row r="22" spans="2:10" ht="15" customHeight="1" thickBot="1" x14ac:dyDescent="0.25">
      <c r="B22" s="178"/>
      <c r="C22" s="207" t="s">
        <v>38</v>
      </c>
      <c r="D22" s="213"/>
      <c r="E22" s="214"/>
      <c r="F22" s="63"/>
      <c r="G22" s="60">
        <f t="shared" si="0"/>
        <v>0</v>
      </c>
      <c r="H22" s="64"/>
      <c r="I22" s="62"/>
    </row>
    <row r="23" spans="2:10" ht="15" customHeight="1" thickBot="1" x14ac:dyDescent="0.25">
      <c r="B23" s="178" t="s">
        <v>136</v>
      </c>
      <c r="C23" s="210" t="s">
        <v>40</v>
      </c>
      <c r="D23" s="215"/>
      <c r="E23" s="216"/>
      <c r="F23" s="63"/>
      <c r="G23" s="60">
        <v>200</v>
      </c>
      <c r="H23" s="64"/>
      <c r="I23" s="62"/>
    </row>
    <row r="24" spans="2:10" ht="15" customHeight="1" thickBot="1" x14ac:dyDescent="0.25">
      <c r="B24" s="178">
        <v>20</v>
      </c>
      <c r="C24" s="210" t="s">
        <v>41</v>
      </c>
      <c r="D24" s="215"/>
      <c r="E24" s="216"/>
      <c r="F24" s="63"/>
      <c r="G24" s="60">
        <v>445</v>
      </c>
      <c r="H24" s="64"/>
      <c r="I24" s="62"/>
    </row>
    <row r="25" spans="2:10" ht="15" customHeight="1" thickBot="1" x14ac:dyDescent="0.25">
      <c r="B25" s="178" t="s">
        <v>137</v>
      </c>
      <c r="C25" s="210" t="s">
        <v>122</v>
      </c>
      <c r="D25" s="215"/>
      <c r="E25" s="216"/>
      <c r="F25" s="63"/>
      <c r="G25" s="60">
        <v>291</v>
      </c>
      <c r="H25" s="64"/>
      <c r="I25" s="62"/>
    </row>
    <row r="26" spans="2:10" ht="15" customHeight="1" thickBot="1" x14ac:dyDescent="0.25">
      <c r="B26" s="178"/>
      <c r="C26" s="210" t="s">
        <v>13</v>
      </c>
      <c r="D26" s="215"/>
      <c r="E26" s="216"/>
      <c r="F26" s="63"/>
      <c r="G26" s="60"/>
      <c r="H26" s="64"/>
      <c r="I26" s="65"/>
    </row>
    <row r="27" spans="2:10" ht="15" customHeight="1" thickBot="1" x14ac:dyDescent="0.25">
      <c r="B27" s="178">
        <v>5</v>
      </c>
      <c r="C27" s="233" t="s">
        <v>121</v>
      </c>
      <c r="D27" s="234"/>
      <c r="E27" s="235"/>
      <c r="F27" s="63"/>
      <c r="G27" s="60">
        <v>81</v>
      </c>
      <c r="H27" s="64"/>
      <c r="I27" s="65"/>
    </row>
    <row r="28" spans="2:10" ht="15" customHeight="1" thickBot="1" x14ac:dyDescent="0.25">
      <c r="B28" s="179">
        <v>5</v>
      </c>
      <c r="C28" s="236" t="s">
        <v>128</v>
      </c>
      <c r="D28" s="237"/>
      <c r="E28" s="238"/>
      <c r="F28" s="66"/>
      <c r="G28" s="60">
        <v>63</v>
      </c>
      <c r="H28" s="67"/>
      <c r="I28" s="65"/>
    </row>
    <row r="29" spans="2:10" ht="15" customHeight="1" thickBot="1" x14ac:dyDescent="0.25">
      <c r="C29" s="239" t="s">
        <v>42</v>
      </c>
      <c r="D29" s="240"/>
      <c r="E29" s="241"/>
      <c r="F29" s="68">
        <f>SUM(F19:F28)</f>
        <v>1208</v>
      </c>
      <c r="G29" s="68">
        <f>SUM(G19:G28)</f>
        <v>3496</v>
      </c>
      <c r="H29" s="68">
        <f>SUM(H19:H28)</f>
        <v>29000</v>
      </c>
      <c r="I29" s="62"/>
    </row>
    <row r="30" spans="2:10" ht="15" customHeight="1" thickBot="1" x14ac:dyDescent="0.25">
      <c r="C30" s="242"/>
      <c r="D30" s="242"/>
      <c r="E30" s="242"/>
      <c r="F30" s="69"/>
      <c r="G30" s="69"/>
      <c r="H30" s="69"/>
      <c r="I30" s="62"/>
    </row>
    <row r="31" spans="2:10" s="58" customFormat="1" ht="15" customHeight="1" thickBot="1" x14ac:dyDescent="0.3">
      <c r="B31" s="180" t="s">
        <v>132</v>
      </c>
      <c r="C31" s="226" t="s">
        <v>43</v>
      </c>
      <c r="D31" s="227"/>
      <c r="E31" s="228"/>
      <c r="F31" s="187" t="s">
        <v>10</v>
      </c>
      <c r="G31" s="55" t="s">
        <v>11</v>
      </c>
      <c r="H31" s="56" t="s">
        <v>12</v>
      </c>
      <c r="I31" s="57"/>
    </row>
    <row r="32" spans="2:10" ht="15" customHeight="1" thickBot="1" x14ac:dyDescent="0.25">
      <c r="B32" s="182"/>
      <c r="C32" s="229" t="s">
        <v>44</v>
      </c>
      <c r="D32" s="229"/>
      <c r="E32" s="229"/>
      <c r="F32" s="70"/>
      <c r="G32" s="70"/>
      <c r="H32" s="71"/>
      <c r="I32" s="62"/>
    </row>
    <row r="33" spans="2:9" ht="15" customHeight="1" thickBot="1" x14ac:dyDescent="0.25">
      <c r="B33" s="178" t="s">
        <v>137</v>
      </c>
      <c r="C33" s="230" t="s">
        <v>123</v>
      </c>
      <c r="D33" s="231"/>
      <c r="E33" s="232"/>
      <c r="F33" s="98">
        <v>525</v>
      </c>
      <c r="G33" s="60">
        <v>1050</v>
      </c>
      <c r="H33" s="64"/>
      <c r="I33" s="62"/>
    </row>
    <row r="34" spans="2:9" ht="15" customHeight="1" thickBot="1" x14ac:dyDescent="0.25">
      <c r="B34" s="178">
        <v>8</v>
      </c>
      <c r="C34" s="230" t="s">
        <v>14</v>
      </c>
      <c r="D34" s="231"/>
      <c r="E34" s="232"/>
      <c r="F34" s="98"/>
      <c r="G34" s="60">
        <v>70</v>
      </c>
      <c r="H34" s="64"/>
      <c r="I34" s="62"/>
    </row>
    <row r="35" spans="2:9" ht="15" customHeight="1" thickBot="1" x14ac:dyDescent="0.25">
      <c r="B35" s="178"/>
      <c r="C35" s="230" t="s">
        <v>45</v>
      </c>
      <c r="D35" s="231"/>
      <c r="E35" s="232"/>
      <c r="F35" s="98"/>
      <c r="G35" s="60">
        <f t="shared" ref="G35:G38" si="1">SUM(F35*4.33,H35/12)</f>
        <v>0</v>
      </c>
      <c r="H35" s="64"/>
      <c r="I35" s="62"/>
    </row>
    <row r="36" spans="2:9" ht="15" customHeight="1" thickBot="1" x14ac:dyDescent="0.25">
      <c r="B36" s="178"/>
      <c r="C36" s="230" t="s">
        <v>46</v>
      </c>
      <c r="D36" s="231"/>
      <c r="E36" s="232"/>
      <c r="F36" s="98"/>
      <c r="G36" s="60"/>
      <c r="H36" s="64"/>
      <c r="I36" s="62"/>
    </row>
    <row r="37" spans="2:9" ht="15" customHeight="1" thickBot="1" x14ac:dyDescent="0.25">
      <c r="B37" s="178">
        <v>10</v>
      </c>
      <c r="C37" s="230" t="s">
        <v>47</v>
      </c>
      <c r="D37" s="231"/>
      <c r="E37" s="232"/>
      <c r="F37" s="98"/>
      <c r="G37" s="60">
        <v>32</v>
      </c>
      <c r="H37" s="64"/>
      <c r="I37" s="62"/>
    </row>
    <row r="38" spans="2:9" ht="15" customHeight="1" x14ac:dyDescent="0.2">
      <c r="B38" s="178"/>
      <c r="C38" s="230" t="s">
        <v>48</v>
      </c>
      <c r="D38" s="231"/>
      <c r="E38" s="232"/>
      <c r="F38" s="98"/>
      <c r="G38" s="60">
        <f t="shared" si="1"/>
        <v>0</v>
      </c>
      <c r="H38" s="64"/>
      <c r="I38" s="62"/>
    </row>
    <row r="39" spans="2:9" ht="15" customHeight="1" thickBot="1" x14ac:dyDescent="0.25">
      <c r="B39" s="181"/>
      <c r="C39" s="243" t="s">
        <v>49</v>
      </c>
      <c r="D39" s="243"/>
      <c r="E39" s="243"/>
      <c r="F39" s="72"/>
      <c r="G39" s="72"/>
      <c r="H39" s="73"/>
      <c r="I39" s="62"/>
    </row>
    <row r="40" spans="2:9" ht="15" customHeight="1" thickBot="1" x14ac:dyDescent="0.25">
      <c r="B40" s="178">
        <v>18</v>
      </c>
      <c r="C40" s="244" t="s">
        <v>50</v>
      </c>
      <c r="D40" s="245"/>
      <c r="E40" s="246"/>
      <c r="F40" s="98"/>
      <c r="G40" s="60">
        <v>45</v>
      </c>
      <c r="H40" s="64"/>
      <c r="I40" s="62"/>
    </row>
    <row r="41" spans="2:9" ht="15" customHeight="1" thickBot="1" x14ac:dyDescent="0.25">
      <c r="B41" s="178">
        <v>18</v>
      </c>
      <c r="C41" s="244" t="s">
        <v>51</v>
      </c>
      <c r="D41" s="245"/>
      <c r="E41" s="246"/>
      <c r="F41" s="98"/>
      <c r="G41" s="60">
        <v>65</v>
      </c>
      <c r="H41" s="64"/>
      <c r="I41" s="62"/>
    </row>
    <row r="42" spans="2:9" ht="15" customHeight="1" thickBot="1" x14ac:dyDescent="0.25">
      <c r="B42" s="178"/>
      <c r="C42" s="230" t="s">
        <v>52</v>
      </c>
      <c r="D42" s="231"/>
      <c r="E42" s="232"/>
      <c r="F42" s="98"/>
      <c r="G42" s="60">
        <f t="shared" ref="G42" si="2">SUM(F42*4.33,H42/12)</f>
        <v>0</v>
      </c>
      <c r="H42" s="64"/>
      <c r="I42" s="62"/>
    </row>
    <row r="43" spans="2:9" ht="15" customHeight="1" x14ac:dyDescent="0.2">
      <c r="B43" s="178">
        <v>14</v>
      </c>
      <c r="C43" s="230" t="s">
        <v>53</v>
      </c>
      <c r="D43" s="231"/>
      <c r="E43" s="232"/>
      <c r="F43" s="98"/>
      <c r="G43" s="60">
        <v>14</v>
      </c>
      <c r="H43" s="64"/>
      <c r="I43" s="62"/>
    </row>
    <row r="44" spans="2:9" ht="15" customHeight="1" thickBot="1" x14ac:dyDescent="0.25">
      <c r="B44" s="181"/>
      <c r="C44" s="243" t="s">
        <v>54</v>
      </c>
      <c r="D44" s="243"/>
      <c r="E44" s="243"/>
      <c r="F44" s="72"/>
      <c r="G44" s="72"/>
      <c r="H44" s="73"/>
      <c r="I44" s="62"/>
    </row>
    <row r="45" spans="2:9" ht="15" customHeight="1" thickBot="1" x14ac:dyDescent="0.25">
      <c r="B45" s="178"/>
      <c r="C45" s="230" t="s">
        <v>55</v>
      </c>
      <c r="D45" s="231"/>
      <c r="E45" s="232"/>
      <c r="F45" s="98"/>
      <c r="G45" s="60"/>
      <c r="H45" s="64"/>
      <c r="I45" s="62"/>
    </row>
    <row r="46" spans="2:9" ht="15" customHeight="1" thickBot="1" x14ac:dyDescent="0.25">
      <c r="B46" s="178">
        <v>22</v>
      </c>
      <c r="C46" s="244" t="s">
        <v>150</v>
      </c>
      <c r="D46" s="245"/>
      <c r="E46" s="246"/>
      <c r="F46" s="98"/>
      <c r="G46" s="60">
        <v>22</v>
      </c>
      <c r="H46" s="64">
        <v>248</v>
      </c>
      <c r="I46" s="62"/>
    </row>
    <row r="47" spans="2:9" ht="15" customHeight="1" x14ac:dyDescent="0.2">
      <c r="B47" s="178">
        <v>16</v>
      </c>
      <c r="C47" s="244" t="s">
        <v>56</v>
      </c>
      <c r="D47" s="245"/>
      <c r="E47" s="246"/>
      <c r="F47" s="98"/>
      <c r="G47" s="60">
        <v>69</v>
      </c>
      <c r="H47" s="64">
        <v>827</v>
      </c>
      <c r="I47" s="62"/>
    </row>
    <row r="48" spans="2:9" ht="15" customHeight="1" thickBot="1" x14ac:dyDescent="0.25">
      <c r="B48" s="181"/>
      <c r="C48" s="243" t="s">
        <v>57</v>
      </c>
      <c r="D48" s="243"/>
      <c r="E48" s="243"/>
      <c r="F48" s="72"/>
      <c r="G48" s="72"/>
      <c r="H48" s="73"/>
      <c r="I48" s="62"/>
    </row>
    <row r="49" spans="1:10" ht="15" customHeight="1" x14ac:dyDescent="0.2">
      <c r="B49" s="178"/>
      <c r="C49" s="230" t="s">
        <v>58</v>
      </c>
      <c r="D49" s="231"/>
      <c r="E49" s="232"/>
      <c r="F49" s="98"/>
      <c r="G49" s="60">
        <f t="shared" ref="G49" si="3">SUM(F49*4.33,H49/12)</f>
        <v>0</v>
      </c>
      <c r="H49" s="64"/>
      <c r="I49" s="62"/>
    </row>
    <row r="50" spans="1:10" ht="15" customHeight="1" thickBot="1" x14ac:dyDescent="0.25">
      <c r="B50" s="181"/>
      <c r="C50" s="243" t="s">
        <v>18</v>
      </c>
      <c r="D50" s="243"/>
      <c r="E50" s="243"/>
      <c r="F50" s="72"/>
      <c r="G50" s="72"/>
      <c r="H50" s="73"/>
      <c r="I50" s="62"/>
    </row>
    <row r="51" spans="1:10" ht="15" customHeight="1" thickBot="1" x14ac:dyDescent="0.25">
      <c r="B51" s="178"/>
      <c r="C51" s="244" t="s">
        <v>59</v>
      </c>
      <c r="D51" s="245"/>
      <c r="E51" s="246"/>
      <c r="F51" s="98"/>
      <c r="G51" s="60">
        <f t="shared" ref="G51:G52" si="4">SUM(F51*4.33,H51/12)</f>
        <v>0</v>
      </c>
      <c r="H51" s="64"/>
      <c r="I51" s="62"/>
    </row>
    <row r="52" spans="1:10" ht="15" customHeight="1" x14ac:dyDescent="0.2">
      <c r="B52" s="178"/>
      <c r="C52" s="244" t="s">
        <v>60</v>
      </c>
      <c r="D52" s="245"/>
      <c r="E52" s="246"/>
      <c r="F52" s="98"/>
      <c r="G52" s="60">
        <f t="shared" si="4"/>
        <v>0</v>
      </c>
      <c r="H52" s="64"/>
      <c r="I52" s="62"/>
    </row>
    <row r="53" spans="1:10" ht="15" customHeight="1" thickBot="1" x14ac:dyDescent="0.25">
      <c r="B53" s="181"/>
      <c r="C53" s="243" t="s">
        <v>61</v>
      </c>
      <c r="D53" s="243"/>
      <c r="E53" s="243"/>
      <c r="F53" s="72"/>
      <c r="G53" s="72"/>
      <c r="H53" s="73"/>
      <c r="I53" s="62"/>
    </row>
    <row r="54" spans="1:10" ht="15" customHeight="1" thickBot="1" x14ac:dyDescent="0.25">
      <c r="B54" s="178"/>
      <c r="C54" s="244" t="s">
        <v>40</v>
      </c>
      <c r="D54" s="245"/>
      <c r="E54" s="246"/>
      <c r="F54" s="98"/>
      <c r="G54" s="60">
        <f t="shared" ref="G54:G57" si="5">SUM(F54*4.33,H54/12)</f>
        <v>0</v>
      </c>
      <c r="H54" s="64"/>
      <c r="I54" s="62"/>
    </row>
    <row r="55" spans="1:10" ht="15" customHeight="1" thickBot="1" x14ac:dyDescent="0.25">
      <c r="B55" s="178">
        <v>15</v>
      </c>
      <c r="C55" s="230" t="s">
        <v>62</v>
      </c>
      <c r="D55" s="231"/>
      <c r="E55" s="232"/>
      <c r="F55" s="98">
        <v>122</v>
      </c>
      <c r="G55" s="60">
        <v>244</v>
      </c>
      <c r="H55" s="64"/>
      <c r="I55" s="62"/>
    </row>
    <row r="56" spans="1:10" ht="15" customHeight="1" thickBot="1" x14ac:dyDescent="0.25">
      <c r="B56" s="178">
        <v>24</v>
      </c>
      <c r="C56" s="244" t="s">
        <v>15</v>
      </c>
      <c r="D56" s="245"/>
      <c r="E56" s="246"/>
      <c r="F56" s="98"/>
      <c r="G56" s="60">
        <v>15</v>
      </c>
      <c r="H56" s="64"/>
      <c r="I56" s="62"/>
    </row>
    <row r="57" spans="1:10" ht="15" customHeight="1" thickBot="1" x14ac:dyDescent="0.25">
      <c r="B57" s="178"/>
      <c r="C57" s="244" t="s">
        <v>63</v>
      </c>
      <c r="D57" s="245"/>
      <c r="E57" s="246"/>
      <c r="F57" s="98"/>
      <c r="G57" s="60">
        <f t="shared" si="5"/>
        <v>0</v>
      </c>
      <c r="H57" s="64"/>
      <c r="I57" s="62"/>
    </row>
    <row r="58" spans="1:10" ht="15" customHeight="1" thickBot="1" x14ac:dyDescent="0.25">
      <c r="B58" s="179" t="s">
        <v>148</v>
      </c>
      <c r="C58" s="247" t="s">
        <v>64</v>
      </c>
      <c r="D58" s="248"/>
      <c r="E58" s="249"/>
      <c r="F58" s="106"/>
      <c r="G58" s="60">
        <v>60</v>
      </c>
      <c r="H58" s="74"/>
      <c r="I58" s="62"/>
    </row>
    <row r="59" spans="1:10" ht="15" customHeight="1" thickBot="1" x14ac:dyDescent="0.25">
      <c r="C59" s="239" t="s">
        <v>65</v>
      </c>
      <c r="D59" s="240"/>
      <c r="E59" s="241"/>
      <c r="F59" s="75">
        <f>SUM(F33:F58)</f>
        <v>647</v>
      </c>
      <c r="G59" s="75">
        <f>SUM(G33:G58)</f>
        <v>1686</v>
      </c>
      <c r="H59" s="75">
        <f>SUM(H33:H58)</f>
        <v>1075</v>
      </c>
      <c r="I59" s="62"/>
    </row>
    <row r="60" spans="1:10" ht="15" customHeight="1" x14ac:dyDescent="0.2">
      <c r="C60" s="250" t="s">
        <v>66</v>
      </c>
      <c r="D60" s="251"/>
      <c r="E60" s="251"/>
      <c r="F60" s="251"/>
      <c r="G60" s="76">
        <f>G29</f>
        <v>3496</v>
      </c>
      <c r="H60" s="77"/>
      <c r="I60" s="78"/>
    </row>
    <row r="61" spans="1:10" ht="15" customHeight="1" x14ac:dyDescent="0.2">
      <c r="C61" s="250" t="s">
        <v>67</v>
      </c>
      <c r="D61" s="250"/>
      <c r="E61" s="250"/>
      <c r="F61" s="250"/>
      <c r="G61" s="76">
        <f>G59</f>
        <v>1686</v>
      </c>
      <c r="H61" s="77"/>
      <c r="I61" s="78"/>
    </row>
    <row r="62" spans="1:10" ht="15" customHeight="1" thickBot="1" x14ac:dyDescent="0.25">
      <c r="C62" s="253" t="s">
        <v>68</v>
      </c>
      <c r="D62" s="253"/>
      <c r="E62" s="253"/>
      <c r="F62" s="253"/>
      <c r="G62" s="79">
        <f>G60-G61</f>
        <v>1810</v>
      </c>
      <c r="H62" s="80"/>
      <c r="I62" s="78"/>
    </row>
    <row r="63" spans="1:10" ht="15" customHeight="1" thickTop="1" thickBot="1" x14ac:dyDescent="0.3">
      <c r="A63" s="58"/>
      <c r="B63" s="121"/>
      <c r="C63" s="58"/>
      <c r="D63" s="58"/>
      <c r="E63" s="58"/>
      <c r="F63" s="58"/>
      <c r="G63" s="58"/>
      <c r="H63" s="58"/>
      <c r="I63" s="58"/>
      <c r="J63" s="58"/>
    </row>
    <row r="64" spans="1:10" s="58" customFormat="1" ht="15" customHeight="1" thickBot="1" x14ac:dyDescent="0.3">
      <c r="B64" s="121"/>
      <c r="C64" s="226" t="s">
        <v>113</v>
      </c>
      <c r="D64" s="227"/>
      <c r="E64" s="228"/>
      <c r="F64" s="54" t="s">
        <v>10</v>
      </c>
      <c r="G64" s="55" t="s">
        <v>11</v>
      </c>
      <c r="H64" s="56" t="s">
        <v>12</v>
      </c>
      <c r="I64" s="57"/>
    </row>
    <row r="65" spans="3:10" ht="15" customHeight="1" thickBot="1" x14ac:dyDescent="0.25">
      <c r="C65" s="254" t="s">
        <v>17</v>
      </c>
      <c r="D65" s="229"/>
      <c r="E65" s="229"/>
      <c r="F65" s="70"/>
      <c r="G65" s="70"/>
      <c r="H65" s="71"/>
      <c r="I65" s="62"/>
    </row>
    <row r="66" spans="3:10" ht="15" customHeight="1" thickBot="1" x14ac:dyDescent="0.25">
      <c r="C66" s="244" t="s">
        <v>20</v>
      </c>
      <c r="D66" s="245"/>
      <c r="E66" s="246"/>
      <c r="F66" s="81"/>
      <c r="G66" s="60">
        <v>580</v>
      </c>
      <c r="H66" s="82"/>
      <c r="I66" s="62"/>
    </row>
    <row r="67" spans="3:10" ht="15" customHeight="1" thickBot="1" x14ac:dyDescent="0.25">
      <c r="C67" s="244" t="s">
        <v>69</v>
      </c>
      <c r="D67" s="245"/>
      <c r="E67" s="246"/>
      <c r="F67" s="81"/>
      <c r="G67" s="60">
        <v>30</v>
      </c>
      <c r="H67" s="82"/>
      <c r="I67" s="62"/>
    </row>
    <row r="68" spans="3:10" ht="15" customHeight="1" thickBot="1" x14ac:dyDescent="0.25">
      <c r="C68" s="230" t="s">
        <v>70</v>
      </c>
      <c r="D68" s="231"/>
      <c r="E68" s="232"/>
      <c r="F68" s="81"/>
      <c r="G68" s="60">
        <f t="shared" ref="G68" si="6">SUM(F68*4.33,H68/12)</f>
        <v>0</v>
      </c>
      <c r="H68" s="82"/>
      <c r="I68" s="62"/>
    </row>
    <row r="69" spans="3:10" ht="15" customHeight="1" thickBot="1" x14ac:dyDescent="0.25">
      <c r="C69" s="230" t="s">
        <v>71</v>
      </c>
      <c r="D69" s="231"/>
      <c r="E69" s="232"/>
      <c r="F69" s="81"/>
      <c r="G69" s="60">
        <v>50</v>
      </c>
      <c r="H69" s="82"/>
      <c r="I69" s="62"/>
    </row>
    <row r="70" spans="3:10" ht="15" customHeight="1" thickBot="1" x14ac:dyDescent="0.25">
      <c r="C70" s="244" t="s">
        <v>72</v>
      </c>
      <c r="D70" s="245"/>
      <c r="E70" s="246"/>
      <c r="F70" s="81"/>
      <c r="G70" s="60"/>
      <c r="H70" s="82"/>
      <c r="I70" s="62"/>
    </row>
    <row r="71" spans="3:10" ht="15" customHeight="1" x14ac:dyDescent="0.2">
      <c r="C71" s="230" t="s">
        <v>22</v>
      </c>
      <c r="D71" s="231"/>
      <c r="E71" s="232"/>
      <c r="F71" s="81"/>
      <c r="G71" s="60"/>
      <c r="H71" s="82"/>
      <c r="I71" s="62"/>
    </row>
    <row r="72" spans="3:10" ht="15" customHeight="1" thickBot="1" x14ac:dyDescent="0.25">
      <c r="C72" s="252" t="s">
        <v>54</v>
      </c>
      <c r="D72" s="243"/>
      <c r="E72" s="243"/>
      <c r="F72" s="72"/>
      <c r="G72" s="72"/>
      <c r="H72" s="73"/>
      <c r="I72" s="62"/>
      <c r="J72" s="83"/>
    </row>
    <row r="73" spans="3:10" ht="15" customHeight="1" thickBot="1" x14ac:dyDescent="0.25">
      <c r="C73" s="244" t="s">
        <v>16</v>
      </c>
      <c r="D73" s="245"/>
      <c r="E73" s="246"/>
      <c r="F73" s="63"/>
      <c r="G73" s="60">
        <v>280</v>
      </c>
      <c r="H73" s="64"/>
      <c r="I73" s="62"/>
    </row>
    <row r="74" spans="3:10" ht="15" customHeight="1" thickBot="1" x14ac:dyDescent="0.25">
      <c r="C74" s="230" t="s">
        <v>74</v>
      </c>
      <c r="D74" s="231"/>
      <c r="E74" s="232"/>
      <c r="F74" s="63"/>
      <c r="G74" s="60">
        <f t="shared" ref="G74:G75" si="7">SUM(F74*4.33,H74/12)</f>
        <v>0</v>
      </c>
      <c r="H74" s="64"/>
      <c r="I74" s="62"/>
    </row>
    <row r="75" spans="3:10" ht="15" customHeight="1" x14ac:dyDescent="0.2">
      <c r="C75" s="230" t="s">
        <v>77</v>
      </c>
      <c r="D75" s="231"/>
      <c r="E75" s="232"/>
      <c r="F75" s="63"/>
      <c r="G75" s="60">
        <f t="shared" si="7"/>
        <v>0</v>
      </c>
      <c r="H75" s="64"/>
      <c r="I75" s="62"/>
    </row>
    <row r="76" spans="3:10" ht="15" customHeight="1" thickBot="1" x14ac:dyDescent="0.25">
      <c r="C76" s="252" t="s">
        <v>57</v>
      </c>
      <c r="D76" s="243"/>
      <c r="E76" s="243"/>
      <c r="F76" s="72"/>
      <c r="G76" s="72"/>
      <c r="H76" s="73"/>
      <c r="I76" s="62"/>
    </row>
    <row r="77" spans="3:10" ht="15" customHeight="1" thickBot="1" x14ac:dyDescent="0.25">
      <c r="C77" s="230" t="s">
        <v>78</v>
      </c>
      <c r="D77" s="231"/>
      <c r="E77" s="232"/>
      <c r="F77" s="63"/>
      <c r="G77" s="60">
        <v>35</v>
      </c>
      <c r="H77" s="64"/>
      <c r="I77" s="62"/>
    </row>
    <row r="78" spans="3:10" ht="15" customHeight="1" x14ac:dyDescent="0.2">
      <c r="C78" s="244" t="s">
        <v>21</v>
      </c>
      <c r="D78" s="245"/>
      <c r="E78" s="246"/>
      <c r="F78" s="63"/>
      <c r="G78" s="60">
        <v>12</v>
      </c>
      <c r="H78" s="64">
        <v>144</v>
      </c>
      <c r="I78" s="62"/>
    </row>
    <row r="79" spans="3:10" ht="15" customHeight="1" thickBot="1" x14ac:dyDescent="0.25">
      <c r="C79" s="252" t="s">
        <v>61</v>
      </c>
      <c r="D79" s="243"/>
      <c r="E79" s="243"/>
      <c r="F79" s="72"/>
      <c r="G79" s="72"/>
      <c r="H79" s="73"/>
      <c r="I79" s="62"/>
    </row>
    <row r="80" spans="3:10" ht="15" customHeight="1" thickBot="1" x14ac:dyDescent="0.25">
      <c r="C80" s="210" t="s">
        <v>91</v>
      </c>
      <c r="D80" s="215"/>
      <c r="E80" s="216"/>
      <c r="F80" s="63"/>
      <c r="G80" s="60">
        <v>30</v>
      </c>
      <c r="H80" s="64"/>
      <c r="I80" s="62"/>
    </row>
    <row r="81" spans="3:12" ht="15" customHeight="1" thickBot="1" x14ac:dyDescent="0.25">
      <c r="C81" s="233" t="s">
        <v>87</v>
      </c>
      <c r="D81" s="234"/>
      <c r="E81" s="235"/>
      <c r="F81" s="63"/>
      <c r="G81" s="60">
        <f t="shared" ref="G81:G85" si="8">SUM(F81*4.33,H81/12)</f>
        <v>0</v>
      </c>
      <c r="H81" s="64"/>
      <c r="I81" s="62"/>
    </row>
    <row r="82" spans="3:12" ht="15" customHeight="1" thickBot="1" x14ac:dyDescent="0.25">
      <c r="C82" s="233" t="s">
        <v>85</v>
      </c>
      <c r="D82" s="234"/>
      <c r="E82" s="235"/>
      <c r="F82" s="63"/>
      <c r="G82" s="60">
        <f t="shared" si="8"/>
        <v>0</v>
      </c>
      <c r="H82" s="64"/>
      <c r="I82" s="62"/>
    </row>
    <row r="83" spans="3:12" ht="15" customHeight="1" thickBot="1" x14ac:dyDescent="0.25">
      <c r="C83" s="233" t="s">
        <v>92</v>
      </c>
      <c r="D83" s="234"/>
      <c r="E83" s="235"/>
      <c r="F83" s="63"/>
      <c r="G83" s="60">
        <v>40</v>
      </c>
      <c r="H83" s="64"/>
      <c r="I83" s="62"/>
    </row>
    <row r="84" spans="3:12" ht="15" customHeight="1" thickBot="1" x14ac:dyDescent="0.25">
      <c r="C84" s="233" t="s">
        <v>93</v>
      </c>
      <c r="D84" s="234"/>
      <c r="E84" s="235"/>
      <c r="F84" s="63"/>
      <c r="G84" s="60">
        <f t="shared" si="8"/>
        <v>0</v>
      </c>
      <c r="H84" s="64"/>
      <c r="I84" s="62"/>
    </row>
    <row r="85" spans="3:12" ht="15" customHeight="1" thickBot="1" x14ac:dyDescent="0.25">
      <c r="C85" s="210" t="s">
        <v>96</v>
      </c>
      <c r="D85" s="215"/>
      <c r="E85" s="216"/>
      <c r="F85" s="63"/>
      <c r="G85" s="60">
        <f t="shared" si="8"/>
        <v>0</v>
      </c>
      <c r="H85" s="64"/>
      <c r="I85" s="62"/>
    </row>
    <row r="86" spans="3:12" ht="15" customHeight="1" thickBot="1" x14ac:dyDescent="0.25">
      <c r="C86" s="239" t="s">
        <v>114</v>
      </c>
      <c r="D86" s="240"/>
      <c r="E86" s="241"/>
      <c r="F86" s="75">
        <f>SUM(F66:F85)</f>
        <v>0</v>
      </c>
      <c r="G86" s="75">
        <f>SUM(G66:G85)</f>
        <v>1057</v>
      </c>
      <c r="H86" s="75">
        <f>SUM(H66:H85)</f>
        <v>144</v>
      </c>
      <c r="I86" s="62"/>
    </row>
    <row r="87" spans="3:12" ht="15" customHeight="1" x14ac:dyDescent="0.2">
      <c r="C87" s="84"/>
      <c r="D87" s="84"/>
      <c r="E87" s="84"/>
      <c r="F87" s="76"/>
      <c r="G87" s="85"/>
      <c r="H87" s="76"/>
      <c r="I87" s="62"/>
    </row>
    <row r="88" spans="3:12" ht="15" customHeight="1" x14ac:dyDescent="0.2">
      <c r="C88" s="84"/>
      <c r="D88" s="84"/>
      <c r="F88" s="86" t="s">
        <v>115</v>
      </c>
      <c r="G88" s="87">
        <f>G62</f>
        <v>1810</v>
      </c>
      <c r="H88" s="76"/>
      <c r="I88" s="62"/>
    </row>
    <row r="89" spans="3:12" ht="15" customHeight="1" x14ac:dyDescent="0.2">
      <c r="C89" s="84"/>
      <c r="D89" s="84"/>
      <c r="F89" s="86" t="s">
        <v>116</v>
      </c>
      <c r="G89" s="88">
        <f>G86</f>
        <v>1057</v>
      </c>
      <c r="H89" s="76"/>
      <c r="I89" s="62"/>
    </row>
    <row r="90" spans="3:12" ht="15" customHeight="1" thickBot="1" x14ac:dyDescent="0.25">
      <c r="C90" s="257" t="s">
        <v>68</v>
      </c>
      <c r="D90" s="257"/>
      <c r="E90" s="257"/>
      <c r="F90" s="257"/>
      <c r="G90" s="89">
        <f>G88-G89</f>
        <v>753</v>
      </c>
      <c r="H90" s="90"/>
      <c r="I90" s="76"/>
    </row>
    <row r="91" spans="3:12" ht="15" customHeight="1" thickTop="1" thickBot="1" x14ac:dyDescent="0.25">
      <c r="C91" s="84"/>
      <c r="D91" s="84"/>
      <c r="E91" s="84"/>
      <c r="F91" s="76"/>
      <c r="G91" s="85"/>
      <c r="H91" s="76"/>
      <c r="I91" s="62"/>
    </row>
    <row r="92" spans="3:12" ht="15" customHeight="1" thickBot="1" x14ac:dyDescent="0.3">
      <c r="C92" s="226" t="s">
        <v>117</v>
      </c>
      <c r="D92" s="227"/>
      <c r="E92" s="228"/>
      <c r="F92" s="187" t="s">
        <v>10</v>
      </c>
      <c r="G92" s="55" t="s">
        <v>11</v>
      </c>
      <c r="H92" s="56" t="s">
        <v>12</v>
      </c>
      <c r="I92" s="62"/>
    </row>
    <row r="93" spans="3:12" ht="15" customHeight="1" thickBot="1" x14ac:dyDescent="0.25">
      <c r="C93" s="254" t="s">
        <v>44</v>
      </c>
      <c r="D93" s="229"/>
      <c r="E93" s="229"/>
      <c r="F93" s="70"/>
      <c r="G93" s="70"/>
      <c r="H93" s="71"/>
      <c r="I93" s="62"/>
      <c r="L93" s="83"/>
    </row>
    <row r="94" spans="3:12" ht="15" customHeight="1" x14ac:dyDescent="0.2">
      <c r="C94" s="244" t="s">
        <v>73</v>
      </c>
      <c r="D94" s="245"/>
      <c r="E94" s="246"/>
      <c r="F94" s="188"/>
      <c r="G94" s="60">
        <v>25</v>
      </c>
      <c r="H94" s="82"/>
      <c r="I94" s="62"/>
      <c r="L94" s="83"/>
    </row>
    <row r="95" spans="3:12" ht="15" customHeight="1" thickBot="1" x14ac:dyDescent="0.25">
      <c r="C95" s="252" t="s">
        <v>54</v>
      </c>
      <c r="D95" s="243"/>
      <c r="E95" s="243"/>
      <c r="F95" s="72"/>
      <c r="G95" s="72"/>
      <c r="H95" s="73"/>
      <c r="I95" s="62"/>
      <c r="L95" s="83"/>
    </row>
    <row r="96" spans="3:12" ht="15" customHeight="1" thickBot="1" x14ac:dyDescent="0.25">
      <c r="C96" s="255" t="s">
        <v>75</v>
      </c>
      <c r="D96" s="231"/>
      <c r="E96" s="232"/>
      <c r="F96" s="188"/>
      <c r="G96" s="60">
        <v>50</v>
      </c>
      <c r="H96" s="82"/>
      <c r="I96" s="62"/>
      <c r="L96" s="83"/>
    </row>
    <row r="97" spans="3:12" ht="15" customHeight="1" x14ac:dyDescent="0.2">
      <c r="C97" s="255" t="s">
        <v>76</v>
      </c>
      <c r="D97" s="231"/>
      <c r="E97" s="232"/>
      <c r="F97" s="188"/>
      <c r="G97" s="60">
        <f t="shared" ref="G97" si="9">SUM(F97*4.33,H97/12)</f>
        <v>0</v>
      </c>
      <c r="H97" s="82"/>
      <c r="I97" s="62"/>
      <c r="L97" s="83"/>
    </row>
    <row r="98" spans="3:12" ht="15" customHeight="1" thickBot="1" x14ac:dyDescent="0.25">
      <c r="C98" s="252" t="s">
        <v>82</v>
      </c>
      <c r="D98" s="243"/>
      <c r="E98" s="243"/>
      <c r="F98" s="72"/>
      <c r="G98" s="72"/>
      <c r="H98" s="73"/>
      <c r="I98" s="62"/>
    </row>
    <row r="99" spans="3:12" ht="15" customHeight="1" thickBot="1" x14ac:dyDescent="0.25">
      <c r="C99" s="256" t="s">
        <v>83</v>
      </c>
      <c r="D99" s="245"/>
      <c r="E99" s="246"/>
      <c r="F99" s="189"/>
      <c r="G99" s="60">
        <v>45</v>
      </c>
      <c r="H99" s="91">
        <v>540</v>
      </c>
      <c r="I99" s="62"/>
    </row>
    <row r="100" spans="3:12" ht="15" customHeight="1" x14ac:dyDescent="0.2">
      <c r="C100" s="244" t="s">
        <v>84</v>
      </c>
      <c r="D100" s="245"/>
      <c r="E100" s="246"/>
      <c r="F100" s="189"/>
      <c r="G100" s="60">
        <v>25</v>
      </c>
      <c r="H100" s="91"/>
      <c r="I100" s="62"/>
    </row>
    <row r="101" spans="3:12" ht="15" customHeight="1" thickBot="1" x14ac:dyDescent="0.25">
      <c r="C101" s="252" t="s">
        <v>57</v>
      </c>
      <c r="D101" s="243"/>
      <c r="E101" s="243"/>
      <c r="F101" s="72"/>
      <c r="G101" s="72"/>
      <c r="H101" s="73"/>
      <c r="I101" s="62"/>
    </row>
    <row r="102" spans="3:12" ht="15" customHeight="1" thickBot="1" x14ac:dyDescent="0.25">
      <c r="C102" s="260" t="s">
        <v>79</v>
      </c>
      <c r="D102" s="261"/>
      <c r="E102" s="262"/>
      <c r="F102" s="98"/>
      <c r="G102" s="60">
        <v>25</v>
      </c>
      <c r="H102" s="64"/>
      <c r="I102" s="62"/>
      <c r="L102" s="83"/>
    </row>
    <row r="103" spans="3:12" ht="15" customHeight="1" thickBot="1" x14ac:dyDescent="0.25">
      <c r="C103" s="255" t="s">
        <v>80</v>
      </c>
      <c r="D103" s="258"/>
      <c r="E103" s="259"/>
      <c r="F103" s="98"/>
      <c r="G103" s="60">
        <v>50</v>
      </c>
      <c r="H103" s="64"/>
      <c r="I103" s="62"/>
    </row>
    <row r="104" spans="3:12" ht="15" customHeight="1" x14ac:dyDescent="0.2">
      <c r="C104" s="255" t="s">
        <v>81</v>
      </c>
      <c r="D104" s="258"/>
      <c r="E104" s="259"/>
      <c r="F104" s="98"/>
      <c r="G104" s="60">
        <v>15</v>
      </c>
      <c r="H104" s="64">
        <v>180</v>
      </c>
      <c r="I104" s="62"/>
    </row>
    <row r="105" spans="3:12" ht="15" customHeight="1" thickBot="1" x14ac:dyDescent="0.25">
      <c r="C105" s="263" t="s">
        <v>86</v>
      </c>
      <c r="D105" s="243"/>
      <c r="E105" s="243"/>
      <c r="F105" s="72"/>
      <c r="G105" s="72"/>
      <c r="H105" s="73"/>
      <c r="I105" s="62"/>
    </row>
    <row r="106" spans="3:12" ht="15" customHeight="1" thickBot="1" x14ac:dyDescent="0.25">
      <c r="C106" s="255" t="s">
        <v>109</v>
      </c>
      <c r="D106" s="258"/>
      <c r="E106" s="259"/>
      <c r="F106" s="98"/>
      <c r="G106" s="60">
        <v>30</v>
      </c>
      <c r="H106" s="64">
        <v>360</v>
      </c>
      <c r="I106" s="62"/>
      <c r="L106" s="83"/>
    </row>
    <row r="107" spans="3:12" ht="15" customHeight="1" thickBot="1" x14ac:dyDescent="0.25">
      <c r="C107" s="255" t="s">
        <v>110</v>
      </c>
      <c r="D107" s="258"/>
      <c r="E107" s="259"/>
      <c r="F107" s="98"/>
      <c r="G107" s="60">
        <v>17</v>
      </c>
      <c r="H107" s="64"/>
      <c r="I107" s="62"/>
    </row>
    <row r="108" spans="3:12" ht="15" customHeight="1" thickBot="1" x14ac:dyDescent="0.25">
      <c r="C108" s="255" t="s">
        <v>88</v>
      </c>
      <c r="D108" s="258"/>
      <c r="E108" s="259"/>
      <c r="F108" s="98"/>
      <c r="G108" s="60">
        <f t="shared" ref="G108" si="10">SUM(F108*4.33,H108/12)</f>
        <v>0</v>
      </c>
      <c r="H108" s="64"/>
      <c r="I108" s="62"/>
    </row>
    <row r="109" spans="3:12" ht="15" customHeight="1" thickBot="1" x14ac:dyDescent="0.25">
      <c r="C109" s="255" t="s">
        <v>89</v>
      </c>
      <c r="D109" s="258"/>
      <c r="E109" s="259"/>
      <c r="F109" s="98"/>
      <c r="G109" s="60">
        <v>20</v>
      </c>
      <c r="H109" s="64">
        <v>240</v>
      </c>
      <c r="I109" s="62"/>
    </row>
    <row r="110" spans="3:12" ht="15" customHeight="1" x14ac:dyDescent="0.2">
      <c r="C110" s="255" t="s">
        <v>90</v>
      </c>
      <c r="D110" s="258"/>
      <c r="E110" s="259"/>
      <c r="F110" s="98"/>
      <c r="G110" s="60">
        <v>20</v>
      </c>
      <c r="H110" s="64">
        <v>240</v>
      </c>
      <c r="I110" s="62"/>
    </row>
    <row r="111" spans="3:12" ht="15" customHeight="1" thickBot="1" x14ac:dyDescent="0.25">
      <c r="C111" s="252" t="s">
        <v>61</v>
      </c>
      <c r="D111" s="243"/>
      <c r="E111" s="243"/>
      <c r="F111" s="72"/>
      <c r="G111" s="72"/>
      <c r="H111" s="73"/>
      <c r="I111" s="62"/>
    </row>
    <row r="112" spans="3:12" ht="15" customHeight="1" thickBot="1" x14ac:dyDescent="0.25">
      <c r="C112" s="230" t="s">
        <v>94</v>
      </c>
      <c r="D112" s="231"/>
      <c r="E112" s="232"/>
      <c r="F112" s="98"/>
      <c r="G112" s="60">
        <v>53</v>
      </c>
      <c r="H112" s="64">
        <v>636</v>
      </c>
      <c r="I112" s="62"/>
    </row>
    <row r="113" spans="1:10" ht="15" customHeight="1" thickBot="1" x14ac:dyDescent="0.25">
      <c r="C113" s="230" t="s">
        <v>111</v>
      </c>
      <c r="D113" s="231"/>
      <c r="E113" s="232"/>
      <c r="F113" s="98"/>
      <c r="G113" s="60">
        <f t="shared" ref="G113:G114" si="11">SUM(F113*4.33,H113/12)</f>
        <v>0</v>
      </c>
      <c r="H113" s="64"/>
      <c r="I113" s="62"/>
    </row>
    <row r="114" spans="1:10" ht="15" customHeight="1" thickBot="1" x14ac:dyDescent="0.25">
      <c r="C114" s="230" t="s">
        <v>95</v>
      </c>
      <c r="D114" s="231"/>
      <c r="E114" s="232"/>
      <c r="F114" s="98"/>
      <c r="G114" s="60">
        <f t="shared" si="11"/>
        <v>0</v>
      </c>
      <c r="H114" s="64"/>
      <c r="I114" s="62"/>
    </row>
    <row r="115" spans="1:10" ht="15" customHeight="1" thickBot="1" x14ac:dyDescent="0.25">
      <c r="C115" s="239" t="s">
        <v>97</v>
      </c>
      <c r="D115" s="240"/>
      <c r="E115" s="241"/>
      <c r="F115" s="75">
        <f>SUM(F94:F114)</f>
        <v>0</v>
      </c>
      <c r="G115" s="75">
        <f>SUM(G94:G114)</f>
        <v>375</v>
      </c>
      <c r="H115" s="75">
        <f>SUM(H94:H114)</f>
        <v>2196</v>
      </c>
      <c r="I115" s="62"/>
    </row>
    <row r="116" spans="1:10" ht="15" customHeight="1" x14ac:dyDescent="0.2">
      <c r="C116" s="84"/>
      <c r="D116" s="84"/>
      <c r="E116" s="84"/>
      <c r="F116" s="76"/>
      <c r="G116" s="85"/>
      <c r="H116" s="76"/>
      <c r="I116" s="62"/>
    </row>
    <row r="117" spans="1:10" ht="15" customHeight="1" x14ac:dyDescent="0.2">
      <c r="C117" s="84"/>
      <c r="D117" s="84"/>
      <c r="F117" s="86" t="s">
        <v>118</v>
      </c>
      <c r="G117" s="88">
        <f>G90</f>
        <v>753</v>
      </c>
      <c r="H117" s="76"/>
      <c r="I117" s="62"/>
    </row>
    <row r="118" spans="1:10" ht="15" customHeight="1" x14ac:dyDescent="0.2">
      <c r="C118" s="84"/>
      <c r="D118" s="84"/>
      <c r="F118" s="86" t="s">
        <v>119</v>
      </c>
      <c r="G118" s="88">
        <f>G115</f>
        <v>375</v>
      </c>
      <c r="H118" s="76"/>
      <c r="I118" s="62"/>
    </row>
    <row r="119" spans="1:10" ht="15" customHeight="1" thickBot="1" x14ac:dyDescent="0.25">
      <c r="C119" s="257" t="s">
        <v>98</v>
      </c>
      <c r="D119" s="257"/>
      <c r="E119" s="257"/>
      <c r="F119" s="257"/>
      <c r="G119" s="89">
        <f>G117-G118</f>
        <v>378</v>
      </c>
      <c r="H119" s="90"/>
      <c r="I119" s="62"/>
    </row>
    <row r="120" spans="1:10" ht="15" customHeight="1" thickTop="1" thickBot="1" x14ac:dyDescent="0.25">
      <c r="C120" s="84"/>
      <c r="D120" s="84"/>
      <c r="E120" s="84"/>
      <c r="F120" s="76"/>
      <c r="G120" s="85"/>
      <c r="H120" s="76"/>
      <c r="I120" s="62"/>
    </row>
    <row r="121" spans="1:10" ht="15" customHeight="1" thickBot="1" x14ac:dyDescent="0.25">
      <c r="B121" s="183"/>
      <c r="C121" s="269" t="s">
        <v>120</v>
      </c>
      <c r="D121" s="270"/>
      <c r="E121" s="270"/>
      <c r="F121" s="270"/>
      <c r="G121" s="270"/>
      <c r="H121" s="270"/>
      <c r="I121" s="270"/>
      <c r="J121" s="271"/>
    </row>
    <row r="122" spans="1:10" s="92" customFormat="1" ht="41.25" customHeight="1" x14ac:dyDescent="0.2">
      <c r="B122" s="186" t="s">
        <v>132</v>
      </c>
      <c r="C122" s="272" t="s">
        <v>99</v>
      </c>
      <c r="D122" s="273"/>
      <c r="E122" s="93" t="s">
        <v>100</v>
      </c>
      <c r="F122" s="94" t="s">
        <v>101</v>
      </c>
      <c r="G122" s="95" t="s">
        <v>102</v>
      </c>
      <c r="H122" s="190" t="s">
        <v>188</v>
      </c>
      <c r="I122" s="94" t="s">
        <v>103</v>
      </c>
      <c r="J122" s="96" t="s">
        <v>104</v>
      </c>
    </row>
    <row r="123" spans="1:10" ht="15" customHeight="1" x14ac:dyDescent="0.2">
      <c r="A123" s="97">
        <v>1</v>
      </c>
      <c r="B123" s="178">
        <v>15</v>
      </c>
      <c r="C123" s="274" t="s">
        <v>124</v>
      </c>
      <c r="D123" s="275"/>
      <c r="E123" s="98">
        <v>1000</v>
      </c>
      <c r="F123" s="99">
        <v>200</v>
      </c>
      <c r="G123" s="100">
        <v>90</v>
      </c>
      <c r="H123" s="191"/>
      <c r="I123" s="102">
        <v>0.109</v>
      </c>
      <c r="J123" s="103"/>
    </row>
    <row r="124" spans="1:10" ht="15" customHeight="1" x14ac:dyDescent="0.2">
      <c r="A124" s="97">
        <v>2</v>
      </c>
      <c r="B124" s="178">
        <v>22</v>
      </c>
      <c r="C124" s="265" t="s">
        <v>152</v>
      </c>
      <c r="D124" s="266"/>
      <c r="E124" s="98"/>
      <c r="F124" s="99"/>
      <c r="G124" s="100">
        <v>288</v>
      </c>
      <c r="H124" s="191"/>
      <c r="I124" s="102"/>
      <c r="J124" s="103"/>
    </row>
    <row r="125" spans="1:10" ht="15" customHeight="1" x14ac:dyDescent="0.2">
      <c r="A125" s="97">
        <v>3</v>
      </c>
      <c r="B125" s="184"/>
      <c r="C125" s="104"/>
      <c r="D125" s="105"/>
      <c r="E125" s="98"/>
      <c r="F125" s="99"/>
      <c r="G125" s="100"/>
      <c r="H125" s="101"/>
      <c r="I125" s="102"/>
      <c r="J125" s="103"/>
    </row>
    <row r="126" spans="1:10" ht="15" customHeight="1" x14ac:dyDescent="0.2">
      <c r="A126" s="97">
        <v>4</v>
      </c>
      <c r="B126" s="184"/>
      <c r="C126" s="104"/>
      <c r="D126" s="105"/>
      <c r="E126" s="98"/>
      <c r="F126" s="99"/>
      <c r="G126" s="100"/>
      <c r="H126" s="101"/>
      <c r="I126" s="102"/>
      <c r="J126" s="103"/>
    </row>
    <row r="127" spans="1:10" ht="15" customHeight="1" x14ac:dyDescent="0.2">
      <c r="A127" s="97">
        <v>5</v>
      </c>
      <c r="B127" s="184"/>
      <c r="C127" s="104"/>
      <c r="D127" s="105"/>
      <c r="E127" s="98"/>
      <c r="F127" s="99"/>
      <c r="G127" s="100"/>
      <c r="H127" s="101"/>
      <c r="I127" s="102"/>
      <c r="J127" s="103"/>
    </row>
    <row r="128" spans="1:10" ht="15" customHeight="1" x14ac:dyDescent="0.2">
      <c r="A128" s="97">
        <v>6</v>
      </c>
      <c r="B128" s="184"/>
      <c r="C128" s="265"/>
      <c r="D128" s="266"/>
      <c r="E128" s="98"/>
      <c r="F128" s="99"/>
      <c r="G128" s="100"/>
      <c r="H128" s="101"/>
      <c r="I128" s="102"/>
      <c r="J128" s="103"/>
    </row>
    <row r="129" spans="1:10" ht="15" customHeight="1" x14ac:dyDescent="0.2">
      <c r="A129" s="97">
        <v>7</v>
      </c>
      <c r="B129" s="184"/>
      <c r="C129" s="104"/>
      <c r="D129" s="105"/>
      <c r="E129" s="98"/>
      <c r="F129" s="99"/>
      <c r="G129" s="100"/>
      <c r="H129" s="101"/>
      <c r="I129" s="102"/>
      <c r="J129" s="103"/>
    </row>
    <row r="130" spans="1:10" ht="15" customHeight="1" x14ac:dyDescent="0.2">
      <c r="A130" s="97">
        <v>8</v>
      </c>
      <c r="B130" s="184"/>
      <c r="C130" s="265"/>
      <c r="D130" s="266"/>
      <c r="E130" s="98"/>
      <c r="F130" s="99"/>
      <c r="G130" s="100"/>
      <c r="H130" s="101"/>
      <c r="I130" s="102"/>
      <c r="J130" s="103"/>
    </row>
    <row r="131" spans="1:10" ht="15" customHeight="1" thickBot="1" x14ac:dyDescent="0.25">
      <c r="A131" s="97">
        <v>9</v>
      </c>
      <c r="B131" s="185"/>
      <c r="C131" s="267"/>
      <c r="D131" s="268"/>
      <c r="E131" s="106"/>
      <c r="F131" s="107"/>
      <c r="G131" s="108"/>
      <c r="H131" s="109"/>
      <c r="I131" s="110"/>
      <c r="J131" s="111"/>
    </row>
    <row r="132" spans="1:10" ht="15" customHeight="1" thickBot="1" x14ac:dyDescent="0.25">
      <c r="C132" s="239" t="s">
        <v>105</v>
      </c>
      <c r="D132" s="241"/>
      <c r="E132" s="112">
        <f>SUM(E122:E131)</f>
        <v>1000</v>
      </c>
      <c r="F132" s="112">
        <f>SUM(F123:F131)</f>
        <v>200</v>
      </c>
      <c r="G132" s="68">
        <f>SUM(G123:G131)</f>
        <v>378</v>
      </c>
      <c r="H132" s="113"/>
      <c r="I132" s="114"/>
      <c r="J132" s="115"/>
    </row>
    <row r="133" spans="1:10" ht="15" customHeight="1" x14ac:dyDescent="0.2">
      <c r="C133" s="116"/>
      <c r="D133" s="116"/>
      <c r="E133" s="116"/>
      <c r="F133" s="116"/>
      <c r="G133" s="116"/>
      <c r="H133" s="116"/>
      <c r="I133" s="76"/>
    </row>
    <row r="134" spans="1:10" ht="15" customHeight="1" x14ac:dyDescent="0.2">
      <c r="C134" s="250" t="s">
        <v>106</v>
      </c>
      <c r="D134" s="250"/>
      <c r="E134" s="250"/>
      <c r="F134" s="250"/>
      <c r="G134" s="117">
        <f>G119</f>
        <v>378</v>
      </c>
      <c r="H134" s="76"/>
      <c r="I134" s="76"/>
      <c r="J134" s="76"/>
    </row>
    <row r="135" spans="1:10" ht="15" customHeight="1" x14ac:dyDescent="0.2">
      <c r="C135" s="250" t="s">
        <v>107</v>
      </c>
      <c r="D135" s="250"/>
      <c r="E135" s="250"/>
      <c r="F135" s="250"/>
      <c r="G135" s="117">
        <f>G132</f>
        <v>378</v>
      </c>
      <c r="H135" s="76"/>
      <c r="I135" s="76"/>
      <c r="J135" s="77"/>
    </row>
    <row r="136" spans="1:10" ht="15" customHeight="1" thickBot="1" x14ac:dyDescent="0.25">
      <c r="C136" s="253" t="s">
        <v>108</v>
      </c>
      <c r="D136" s="264"/>
      <c r="E136" s="264"/>
      <c r="F136" s="264"/>
      <c r="G136" s="89">
        <f>G134-G135</f>
        <v>0</v>
      </c>
      <c r="H136" s="118"/>
      <c r="I136" s="76"/>
      <c r="J136" s="76"/>
    </row>
    <row r="137" spans="1:10" ht="15" customHeight="1" thickTop="1" x14ac:dyDescent="0.2"/>
  </sheetData>
  <mergeCells count="117">
    <mergeCell ref="C135:F135"/>
    <mergeCell ref="C136:F136"/>
    <mergeCell ref="C124:D124"/>
    <mergeCell ref="C128:D128"/>
    <mergeCell ref="C130:D130"/>
    <mergeCell ref="C131:D131"/>
    <mergeCell ref="C132:D132"/>
    <mergeCell ref="C134:F134"/>
    <mergeCell ref="C114:E114"/>
    <mergeCell ref="C115:E115"/>
    <mergeCell ref="C119:F119"/>
    <mergeCell ref="C121:J121"/>
    <mergeCell ref="C122:D122"/>
    <mergeCell ref="C123:D123"/>
    <mergeCell ref="C108:E108"/>
    <mergeCell ref="C109:E109"/>
    <mergeCell ref="C110:E110"/>
    <mergeCell ref="C111:E111"/>
    <mergeCell ref="C112:E112"/>
    <mergeCell ref="C113:E113"/>
    <mergeCell ref="C102:E102"/>
    <mergeCell ref="C103:E103"/>
    <mergeCell ref="C104:E104"/>
    <mergeCell ref="C105:E105"/>
    <mergeCell ref="C106:E106"/>
    <mergeCell ref="C107:E107"/>
    <mergeCell ref="C96:E96"/>
    <mergeCell ref="C97:E97"/>
    <mergeCell ref="C98:E98"/>
    <mergeCell ref="C99:E99"/>
    <mergeCell ref="C100:E100"/>
    <mergeCell ref="C101:E101"/>
    <mergeCell ref="C86:E86"/>
    <mergeCell ref="C90:F90"/>
    <mergeCell ref="C92:E92"/>
    <mergeCell ref="C93:E93"/>
    <mergeCell ref="C94:E94"/>
    <mergeCell ref="C95:E95"/>
    <mergeCell ref="C80:E80"/>
    <mergeCell ref="C81:E81"/>
    <mergeCell ref="C82:E82"/>
    <mergeCell ref="C83:E83"/>
    <mergeCell ref="C84:E84"/>
    <mergeCell ref="C85:E85"/>
    <mergeCell ref="C74:E74"/>
    <mergeCell ref="C75:E75"/>
    <mergeCell ref="C76:E76"/>
    <mergeCell ref="C77:E77"/>
    <mergeCell ref="C78:E78"/>
    <mergeCell ref="C79:E79"/>
    <mergeCell ref="C68:E68"/>
    <mergeCell ref="C69:E69"/>
    <mergeCell ref="C70:E70"/>
    <mergeCell ref="C71:E71"/>
    <mergeCell ref="C72:E72"/>
    <mergeCell ref="C73:E73"/>
    <mergeCell ref="C61:F61"/>
    <mergeCell ref="C62:F62"/>
    <mergeCell ref="C64:E64"/>
    <mergeCell ref="C65:E65"/>
    <mergeCell ref="C66:E66"/>
    <mergeCell ref="C67:E67"/>
    <mergeCell ref="C55:E55"/>
    <mergeCell ref="C56:E56"/>
    <mergeCell ref="C57:E57"/>
    <mergeCell ref="C58:E58"/>
    <mergeCell ref="C59:E59"/>
    <mergeCell ref="C60:F60"/>
    <mergeCell ref="C49:E49"/>
    <mergeCell ref="C50:E50"/>
    <mergeCell ref="C51:E51"/>
    <mergeCell ref="C52:E52"/>
    <mergeCell ref="C53:E53"/>
    <mergeCell ref="C54:E54"/>
    <mergeCell ref="C43:E43"/>
    <mergeCell ref="C44:E44"/>
    <mergeCell ref="C45:E45"/>
    <mergeCell ref="C46:E46"/>
    <mergeCell ref="C47:E47"/>
    <mergeCell ref="C48:E48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C25:E25"/>
    <mergeCell ref="C26:E26"/>
    <mergeCell ref="C27:E27"/>
    <mergeCell ref="C28:E28"/>
    <mergeCell ref="C29:E29"/>
    <mergeCell ref="C30:E30"/>
    <mergeCell ref="C21:E21"/>
    <mergeCell ref="C22:E22"/>
    <mergeCell ref="C23:E23"/>
    <mergeCell ref="C24:E24"/>
    <mergeCell ref="D9:E9"/>
    <mergeCell ref="H9:J9"/>
    <mergeCell ref="D11:H11"/>
    <mergeCell ref="I11:J11"/>
    <mergeCell ref="F17:H17"/>
    <mergeCell ref="C18:E18"/>
    <mergeCell ref="D3:G3"/>
    <mergeCell ref="D5:J5"/>
    <mergeCell ref="C6:J6"/>
    <mergeCell ref="D7:E7"/>
    <mergeCell ref="H7:J7"/>
    <mergeCell ref="D8:E8"/>
    <mergeCell ref="H8:J8"/>
    <mergeCell ref="C19:E19"/>
    <mergeCell ref="C20:E20"/>
  </mergeCells>
  <printOptions horizontalCentered="1"/>
  <pageMargins left="0.23622047244094491" right="0.23622047244094491" top="0.35433070866141736" bottom="0.35433070866141736" header="0.31496062992125984" footer="0.31496062992125984"/>
  <pageSetup paperSize="7" scale="80" fitToHeight="0" orientation="portrait" r:id="rId1"/>
  <headerFooter>
    <oddFooter>&amp;L&amp;8ACEF Rive-Sud, Grille budgétaire, tous droits réservés&amp;R&amp;8&amp;D, &amp;T</oddFooter>
  </headerFooter>
  <rowBreaks count="2" manualBreakCount="2">
    <brk id="63" max="16383" man="1"/>
    <brk id="12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>
                  <from>
                    <xdr:col>2</xdr:col>
                    <xdr:colOff>57150</xdr:colOff>
                    <xdr:row>11</xdr:row>
                    <xdr:rowOff>47625</xdr:rowOff>
                  </from>
                  <to>
                    <xdr:col>2</xdr:col>
                    <xdr:colOff>1200150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>
                  <from>
                    <xdr:col>2</xdr:col>
                    <xdr:colOff>57150</xdr:colOff>
                    <xdr:row>11</xdr:row>
                    <xdr:rowOff>190500</xdr:rowOff>
                  </from>
                  <to>
                    <xdr:col>2</xdr:col>
                    <xdr:colOff>1200150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>
                  <from>
                    <xdr:col>2</xdr:col>
                    <xdr:colOff>57150</xdr:colOff>
                    <xdr:row>12</xdr:row>
                    <xdr:rowOff>142875</xdr:rowOff>
                  </from>
                  <to>
                    <xdr:col>2</xdr:col>
                    <xdr:colOff>1200150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>
                  <from>
                    <xdr:col>2</xdr:col>
                    <xdr:colOff>57150</xdr:colOff>
                    <xdr:row>13</xdr:row>
                    <xdr:rowOff>95250</xdr:rowOff>
                  </from>
                  <to>
                    <xdr:col>2</xdr:col>
                    <xdr:colOff>1200150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14</xdr:row>
                    <xdr:rowOff>47625</xdr:rowOff>
                  </from>
                  <to>
                    <xdr:col>2</xdr:col>
                    <xdr:colOff>1200150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15</xdr:row>
                    <xdr:rowOff>0</xdr:rowOff>
                  </from>
                  <to>
                    <xdr:col>2</xdr:col>
                    <xdr:colOff>1200150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15</xdr:row>
                    <xdr:rowOff>66675</xdr:rowOff>
                  </from>
                  <to>
                    <xdr:col>7</xdr:col>
                    <xdr:colOff>561975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0</xdr:rowOff>
                  </from>
                  <to>
                    <xdr:col>4</xdr:col>
                    <xdr:colOff>466725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152400</xdr:rowOff>
                  </from>
                  <to>
                    <xdr:col>4</xdr:col>
                    <xdr:colOff>466725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104775</xdr:rowOff>
                  </from>
                  <to>
                    <xdr:col>4</xdr:col>
                    <xdr:colOff>466725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161925</xdr:rowOff>
                  </from>
                  <to>
                    <xdr:col>4</xdr:col>
                    <xdr:colOff>466725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11</xdr:row>
                    <xdr:rowOff>47625</xdr:rowOff>
                  </from>
                  <to>
                    <xdr:col>4</xdr:col>
                    <xdr:colOff>466725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66675</xdr:rowOff>
                  </from>
                  <to>
                    <xdr:col>4</xdr:col>
                    <xdr:colOff>466725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19050</xdr:rowOff>
                  </from>
                  <to>
                    <xdr:col>4</xdr:col>
                    <xdr:colOff>466725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11</xdr:row>
                    <xdr:rowOff>47625</xdr:rowOff>
                  </from>
                  <to>
                    <xdr:col>7</xdr:col>
                    <xdr:colOff>552450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12</xdr:row>
                    <xdr:rowOff>0</xdr:rowOff>
                  </from>
                  <to>
                    <xdr:col>7</xdr:col>
                    <xdr:colOff>552450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12</xdr:row>
                    <xdr:rowOff>152400</xdr:rowOff>
                  </from>
                  <to>
                    <xdr:col>7</xdr:col>
                    <xdr:colOff>552450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13</xdr:row>
                    <xdr:rowOff>104775</xdr:rowOff>
                  </from>
                  <to>
                    <xdr:col>7</xdr:col>
                    <xdr:colOff>552450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14</xdr:row>
                    <xdr:rowOff>57150</xdr:rowOff>
                  </from>
                  <to>
                    <xdr:col>7</xdr:col>
                    <xdr:colOff>552450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49"/>
  <sheetViews>
    <sheetView zoomScale="130" zoomScaleNormal="130" workbookViewId="0">
      <selection activeCell="F22" sqref="F22"/>
    </sheetView>
  </sheetViews>
  <sheetFormatPr baseColWidth="10" defaultRowHeight="12.75" x14ac:dyDescent="0.2"/>
  <cols>
    <col min="1" max="2" width="0.85546875" customWidth="1"/>
    <col min="3" max="3" width="18.42578125" customWidth="1"/>
    <col min="4" max="4" width="11" bestFit="1" customWidth="1"/>
    <col min="5" max="5" width="0.5703125" customWidth="1"/>
    <col min="6" max="6" width="18.42578125" customWidth="1"/>
    <col min="7" max="7" width="11" bestFit="1" customWidth="1"/>
    <col min="8" max="8" width="0.5703125" customWidth="1"/>
    <col min="9" max="9" width="23.7109375" customWidth="1"/>
    <col min="10" max="10" width="11" bestFit="1" customWidth="1"/>
    <col min="11" max="11" width="0.5703125" style="9" customWidth="1"/>
    <col min="12" max="12" width="18.5703125" customWidth="1"/>
    <col min="13" max="13" width="11" bestFit="1" customWidth="1"/>
    <col min="14" max="14" width="0.5703125" customWidth="1"/>
    <col min="15" max="15" width="18.85546875" customWidth="1"/>
    <col min="16" max="16" width="11" bestFit="1" customWidth="1"/>
    <col min="17" max="17" width="0.85546875" customWidth="1"/>
  </cols>
  <sheetData>
    <row r="2" spans="1:17" x14ac:dyDescent="0.2">
      <c r="C2" s="119" t="s">
        <v>125</v>
      </c>
    </row>
    <row r="3" spans="1:17" x14ac:dyDescent="0.2">
      <c r="B3" s="9"/>
      <c r="N3" s="9"/>
      <c r="Q3" s="9"/>
    </row>
    <row r="4" spans="1:17" ht="3.75" customHeight="1" x14ac:dyDescent="0.2">
      <c r="B4" s="2"/>
      <c r="C4" s="2"/>
      <c r="D4" s="2"/>
      <c r="F4" s="2"/>
      <c r="G4" s="2"/>
      <c r="I4" s="2"/>
      <c r="J4" s="2"/>
      <c r="K4" s="160"/>
      <c r="L4" s="2"/>
      <c r="M4" s="2"/>
      <c r="N4" s="2"/>
      <c r="O4" s="2"/>
      <c r="P4" s="2"/>
      <c r="Q4" s="2"/>
    </row>
    <row r="5" spans="1:17" x14ac:dyDescent="0.2">
      <c r="B5" s="2"/>
      <c r="C5" s="135" t="s">
        <v>133</v>
      </c>
      <c r="D5" s="8"/>
      <c r="E5" s="165"/>
      <c r="F5" s="135" t="s">
        <v>126</v>
      </c>
      <c r="G5" s="8"/>
      <c r="H5" s="165"/>
      <c r="I5" s="135" t="s">
        <v>127</v>
      </c>
      <c r="J5" s="8"/>
      <c r="K5" s="160"/>
      <c r="L5" s="135" t="s">
        <v>134</v>
      </c>
      <c r="M5" s="8"/>
      <c r="N5" s="165"/>
      <c r="O5" s="135"/>
      <c r="P5" s="8"/>
      <c r="Q5" s="2"/>
    </row>
    <row r="6" spans="1:17" ht="3.75" customHeight="1" x14ac:dyDescent="0.2">
      <c r="B6" s="2"/>
      <c r="C6" s="2"/>
      <c r="D6" s="2"/>
      <c r="E6" s="165"/>
      <c r="F6" s="2"/>
      <c r="G6" s="2"/>
      <c r="H6" s="165"/>
      <c r="I6" s="2"/>
      <c r="J6" s="2"/>
      <c r="K6" s="160"/>
      <c r="L6" s="2"/>
      <c r="M6" s="2"/>
      <c r="N6" s="165"/>
      <c r="O6" s="2"/>
      <c r="P6" s="2"/>
      <c r="Q6" s="2"/>
    </row>
    <row r="7" spans="1:17" x14ac:dyDescent="0.2">
      <c r="B7" s="2"/>
      <c r="C7" t="s">
        <v>3</v>
      </c>
      <c r="D7" s="4"/>
      <c r="E7" s="165"/>
      <c r="F7" t="s">
        <v>3</v>
      </c>
      <c r="G7" s="6">
        <f>D48</f>
        <v>246</v>
      </c>
      <c r="H7" s="165"/>
      <c r="I7" t="s">
        <v>3</v>
      </c>
      <c r="J7" s="6">
        <f>G48</f>
        <v>16</v>
      </c>
      <c r="K7" s="160"/>
      <c r="L7" t="s">
        <v>3</v>
      </c>
      <c r="M7" s="4">
        <f>J48</f>
        <v>251</v>
      </c>
      <c r="N7" s="165"/>
      <c r="P7" s="4">
        <f>M48</f>
        <v>0</v>
      </c>
      <c r="Q7" s="2"/>
    </row>
    <row r="8" spans="1:17" x14ac:dyDescent="0.2">
      <c r="B8" s="2"/>
      <c r="C8" s="128" t="s">
        <v>4</v>
      </c>
      <c r="D8" s="129">
        <v>1208</v>
      </c>
      <c r="E8" s="168"/>
      <c r="F8" s="12" t="s">
        <v>4</v>
      </c>
      <c r="G8" s="132"/>
      <c r="H8" s="168"/>
      <c r="I8" s="128" t="s">
        <v>4</v>
      </c>
      <c r="J8" s="133">
        <v>1208</v>
      </c>
      <c r="K8" s="161"/>
      <c r="L8" s="12" t="s">
        <v>4</v>
      </c>
      <c r="M8" s="134"/>
      <c r="N8" s="168"/>
      <c r="O8" s="12" t="s">
        <v>166</v>
      </c>
      <c r="P8" s="129"/>
      <c r="Q8" s="2"/>
    </row>
    <row r="9" spans="1:17" x14ac:dyDescent="0.2">
      <c r="B9" s="2"/>
      <c r="C9" s="128" t="s">
        <v>140</v>
      </c>
      <c r="D9" s="129">
        <v>291</v>
      </c>
      <c r="E9" s="168"/>
      <c r="F9" s="131" t="s">
        <v>9</v>
      </c>
      <c r="G9" s="132"/>
      <c r="H9" s="168"/>
      <c r="I9" s="128" t="s">
        <v>138</v>
      </c>
      <c r="J9" s="133">
        <v>200</v>
      </c>
      <c r="K9" s="161"/>
      <c r="L9" s="128" t="s">
        <v>139</v>
      </c>
      <c r="M9" s="129">
        <v>445</v>
      </c>
      <c r="N9" s="168"/>
      <c r="O9" s="128"/>
      <c r="P9" s="129"/>
      <c r="Q9" s="2"/>
    </row>
    <row r="10" spans="1:17" x14ac:dyDescent="0.2">
      <c r="B10" s="2"/>
      <c r="C10" s="128" t="s">
        <v>141</v>
      </c>
      <c r="D10" s="129">
        <v>81</v>
      </c>
      <c r="E10" s="168"/>
      <c r="F10" s="131"/>
      <c r="G10" s="132"/>
      <c r="H10" s="168"/>
      <c r="I10" s="131"/>
      <c r="J10" s="132"/>
      <c r="K10" s="161"/>
      <c r="L10" s="131"/>
      <c r="M10" s="134"/>
      <c r="N10" s="168"/>
      <c r="O10" s="131"/>
      <c r="P10" s="134"/>
      <c r="Q10" s="2"/>
    </row>
    <row r="11" spans="1:17" x14ac:dyDescent="0.2">
      <c r="B11" s="2"/>
      <c r="C11" s="128" t="s">
        <v>129</v>
      </c>
      <c r="D11" s="129">
        <v>63</v>
      </c>
      <c r="E11" s="168"/>
      <c r="F11" s="131" t="s">
        <v>9</v>
      </c>
      <c r="G11" s="132"/>
      <c r="H11" s="168"/>
      <c r="I11" s="131" t="s">
        <v>9</v>
      </c>
      <c r="J11" s="132"/>
      <c r="K11" s="161"/>
      <c r="L11" s="131" t="s">
        <v>9</v>
      </c>
      <c r="M11" s="134"/>
      <c r="N11" s="168"/>
      <c r="O11" s="131"/>
      <c r="P11" s="134"/>
      <c r="Q11" s="2"/>
    </row>
    <row r="12" spans="1:17" ht="18.75" customHeight="1" thickBot="1" x14ac:dyDescent="0.25">
      <c r="B12" s="2"/>
      <c r="C12" t="s">
        <v>5</v>
      </c>
      <c r="D12" s="10">
        <f>SUM(D7:D11)</f>
        <v>1643</v>
      </c>
      <c r="E12" s="165"/>
      <c r="F12" t="s">
        <v>5</v>
      </c>
      <c r="G12" s="10">
        <f>SUM(G7:G11)</f>
        <v>246</v>
      </c>
      <c r="H12" s="165"/>
      <c r="I12" t="s">
        <v>5</v>
      </c>
      <c r="J12" s="10">
        <f>SUM(J7:J11)</f>
        <v>1424</v>
      </c>
      <c r="K12" s="160"/>
      <c r="L12" t="s">
        <v>5</v>
      </c>
      <c r="M12" s="10">
        <f>SUM(M7:M11)</f>
        <v>696</v>
      </c>
      <c r="N12" s="165"/>
      <c r="O12" t="s">
        <v>5</v>
      </c>
      <c r="P12" s="10">
        <f>SUM(P7:P11)</f>
        <v>0</v>
      </c>
      <c r="Q12" s="2"/>
    </row>
    <row r="13" spans="1:17" ht="3.75" customHeight="1" thickTop="1" x14ac:dyDescent="0.2">
      <c r="B13" s="2"/>
      <c r="C13" s="2"/>
      <c r="D13" s="2"/>
      <c r="E13" s="165"/>
      <c r="F13" s="2"/>
      <c r="G13" s="2"/>
      <c r="H13" s="165"/>
      <c r="I13" s="2"/>
      <c r="J13" s="2"/>
      <c r="K13" s="160"/>
      <c r="L13" s="2"/>
      <c r="M13" s="2"/>
      <c r="N13" s="165"/>
      <c r="O13" s="2"/>
      <c r="P13" s="2"/>
      <c r="Q13" s="2"/>
    </row>
    <row r="14" spans="1:17" x14ac:dyDescent="0.2">
      <c r="B14" s="2"/>
      <c r="C14" t="s">
        <v>1</v>
      </c>
      <c r="D14" s="15" t="s">
        <v>2</v>
      </c>
      <c r="E14" s="165"/>
      <c r="F14" t="s">
        <v>1</v>
      </c>
      <c r="G14" s="15" t="s">
        <v>2</v>
      </c>
      <c r="H14" s="165"/>
      <c r="I14" t="s">
        <v>1</v>
      </c>
      <c r="J14" s="15" t="s">
        <v>2</v>
      </c>
      <c r="K14" s="160"/>
      <c r="L14" t="s">
        <v>1</v>
      </c>
      <c r="M14" s="15" t="s">
        <v>2</v>
      </c>
      <c r="N14" s="165"/>
      <c r="O14" t="s">
        <v>1</v>
      </c>
      <c r="P14" s="15" t="s">
        <v>2</v>
      </c>
      <c r="Q14" s="2"/>
    </row>
    <row r="15" spans="1:17" ht="3" customHeight="1" x14ac:dyDescent="0.2">
      <c r="A15" s="9"/>
      <c r="B15" s="2"/>
      <c r="C15" s="2"/>
      <c r="D15" s="3"/>
      <c r="E15" s="165"/>
      <c r="F15" s="2"/>
      <c r="G15" s="3"/>
      <c r="H15" s="165"/>
      <c r="I15" s="2"/>
      <c r="J15" s="3"/>
      <c r="K15" s="160"/>
      <c r="L15" s="2"/>
      <c r="M15" s="3"/>
      <c r="N15" s="165"/>
      <c r="O15" s="2"/>
      <c r="P15" s="3"/>
      <c r="Q15" s="2"/>
    </row>
    <row r="16" spans="1:17" x14ac:dyDescent="0.2">
      <c r="B16" s="2"/>
      <c r="C16" s="276" t="s">
        <v>7</v>
      </c>
      <c r="D16" s="276"/>
      <c r="E16" s="165"/>
      <c r="F16" s="276" t="s">
        <v>7</v>
      </c>
      <c r="G16" s="276"/>
      <c r="H16" s="165"/>
      <c r="I16" s="276" t="s">
        <v>7</v>
      </c>
      <c r="J16" s="276"/>
      <c r="K16" s="160"/>
      <c r="L16" s="276" t="s">
        <v>7</v>
      </c>
      <c r="M16" s="276"/>
      <c r="N16" s="165"/>
      <c r="O16" s="276" t="s">
        <v>7</v>
      </c>
      <c r="P16" s="276"/>
      <c r="Q16" s="2"/>
    </row>
    <row r="17" spans="2:17" x14ac:dyDescent="0.2">
      <c r="B17" s="2"/>
      <c r="C17" s="124" t="s">
        <v>130</v>
      </c>
      <c r="D17" s="125">
        <v>1050</v>
      </c>
      <c r="E17" s="170"/>
      <c r="F17" s="159"/>
      <c r="G17" s="164"/>
      <c r="H17" s="170"/>
      <c r="I17" s="124" t="s">
        <v>145</v>
      </c>
      <c r="J17" s="125">
        <v>69</v>
      </c>
      <c r="K17" s="162"/>
      <c r="L17" s="124" t="s">
        <v>153</v>
      </c>
      <c r="M17" s="125">
        <v>15</v>
      </c>
      <c r="N17" s="165"/>
      <c r="O17" s="124"/>
      <c r="P17" s="125"/>
      <c r="Q17" s="2"/>
    </row>
    <row r="18" spans="2:17" x14ac:dyDescent="0.2">
      <c r="B18" s="2"/>
      <c r="C18" s="124" t="s">
        <v>147</v>
      </c>
      <c r="D18" s="125">
        <v>30</v>
      </c>
      <c r="E18" s="170"/>
      <c r="F18" s="159"/>
      <c r="G18" s="164"/>
      <c r="H18" s="170"/>
      <c r="I18" s="124" t="s">
        <v>151</v>
      </c>
      <c r="J18" s="125">
        <v>22</v>
      </c>
      <c r="K18" s="162"/>
      <c r="L18" s="124"/>
      <c r="M18" s="125"/>
      <c r="N18" s="165"/>
      <c r="O18" s="124"/>
      <c r="P18" s="125"/>
      <c r="Q18" s="2"/>
    </row>
    <row r="19" spans="2:17" x14ac:dyDescent="0.2">
      <c r="B19" s="2"/>
      <c r="C19" s="124" t="s">
        <v>14</v>
      </c>
      <c r="D19" s="125">
        <v>70</v>
      </c>
      <c r="E19" s="170"/>
      <c r="F19" s="124"/>
      <c r="G19" s="125"/>
      <c r="H19" s="165"/>
      <c r="I19" s="124" t="s">
        <v>147</v>
      </c>
      <c r="J19" s="125">
        <v>30</v>
      </c>
      <c r="K19" s="160"/>
      <c r="L19" s="150" t="s">
        <v>131</v>
      </c>
      <c r="M19" s="152">
        <v>288</v>
      </c>
      <c r="N19" s="165"/>
      <c r="O19" s="124"/>
      <c r="P19" s="126"/>
      <c r="Q19" s="2"/>
    </row>
    <row r="20" spans="2:17" x14ac:dyDescent="0.2">
      <c r="B20" s="2"/>
      <c r="C20" s="124" t="s">
        <v>142</v>
      </c>
      <c r="D20" s="125">
        <v>32</v>
      </c>
      <c r="E20" s="170"/>
      <c r="F20" s="124"/>
      <c r="G20" s="125"/>
      <c r="H20" s="165"/>
      <c r="I20" s="124" t="s">
        <v>146</v>
      </c>
      <c r="J20" s="125">
        <v>244</v>
      </c>
      <c r="K20" s="160"/>
      <c r="L20" s="1"/>
      <c r="M20" s="5"/>
      <c r="N20" s="165"/>
      <c r="O20" s="1"/>
      <c r="P20" s="5"/>
      <c r="Q20" s="2"/>
    </row>
    <row r="21" spans="2:17" x14ac:dyDescent="0.2">
      <c r="B21" s="2"/>
      <c r="C21" s="122"/>
      <c r="D21" s="123"/>
      <c r="E21" s="165"/>
      <c r="F21" s="1"/>
      <c r="G21" s="7"/>
      <c r="H21" s="165"/>
      <c r="I21" s="124" t="s">
        <v>144</v>
      </c>
      <c r="J21" s="125">
        <v>14</v>
      </c>
      <c r="K21" s="160"/>
      <c r="L21" s="1"/>
      <c r="M21" s="7"/>
      <c r="N21" s="165"/>
      <c r="O21" s="1"/>
      <c r="P21" s="7"/>
      <c r="Q21" s="2"/>
    </row>
    <row r="22" spans="2:17" x14ac:dyDescent="0.2">
      <c r="B22" s="2"/>
      <c r="C22" s="122"/>
      <c r="D22" s="123"/>
      <c r="E22" s="165"/>
      <c r="F22" s="1"/>
      <c r="G22" s="7"/>
      <c r="H22" s="165"/>
      <c r="I22" s="124" t="s">
        <v>143</v>
      </c>
      <c r="J22" s="125">
        <v>110</v>
      </c>
      <c r="K22" s="160"/>
      <c r="L22" s="1"/>
      <c r="M22" s="7"/>
      <c r="N22" s="165"/>
      <c r="O22" s="1"/>
      <c r="P22" s="7"/>
      <c r="Q22" s="2"/>
    </row>
    <row r="23" spans="2:17" x14ac:dyDescent="0.2">
      <c r="B23" s="2"/>
      <c r="C23" s="122"/>
      <c r="D23" s="123"/>
      <c r="E23" s="165"/>
      <c r="F23" s="1"/>
      <c r="G23" s="7"/>
      <c r="H23" s="165"/>
      <c r="I23" s="124"/>
      <c r="J23" s="125"/>
      <c r="K23" s="160"/>
      <c r="L23" s="1"/>
      <c r="M23" s="7"/>
      <c r="N23" s="165"/>
      <c r="O23" s="1"/>
      <c r="P23" s="7"/>
      <c r="Q23" s="2"/>
    </row>
    <row r="24" spans="2:17" x14ac:dyDescent="0.2">
      <c r="B24" s="2"/>
      <c r="C24" s="122"/>
      <c r="D24" s="123"/>
      <c r="E24" s="165"/>
      <c r="F24" s="1"/>
      <c r="G24" s="7"/>
      <c r="H24" s="165"/>
      <c r="I24" s="150" t="s">
        <v>149</v>
      </c>
      <c r="J24" s="151">
        <v>90</v>
      </c>
      <c r="K24" s="160"/>
      <c r="L24" s="1"/>
      <c r="M24" s="7"/>
      <c r="N24" s="165"/>
      <c r="O24" s="1"/>
      <c r="P24" s="7"/>
      <c r="Q24" s="2"/>
    </row>
    <row r="25" spans="2:17" x14ac:dyDescent="0.2">
      <c r="B25" s="2"/>
      <c r="C25" s="122"/>
      <c r="D25" s="123"/>
      <c r="E25" s="165"/>
      <c r="F25" s="1"/>
      <c r="G25" s="7"/>
      <c r="H25" s="165"/>
      <c r="I25" s="124"/>
      <c r="J25" s="125"/>
      <c r="K25" s="160"/>
      <c r="L25" s="1"/>
      <c r="M25" s="7"/>
      <c r="N25" s="165"/>
      <c r="O25" s="1"/>
      <c r="P25" s="7"/>
      <c r="Q25" s="2"/>
    </row>
    <row r="26" spans="2:17" x14ac:dyDescent="0.2">
      <c r="B26" s="2"/>
      <c r="C26" s="1"/>
      <c r="D26" s="5"/>
      <c r="E26" s="165"/>
      <c r="F26" s="1"/>
      <c r="G26" s="7"/>
      <c r="H26" s="165"/>
      <c r="I26" s="1"/>
      <c r="J26" s="7"/>
      <c r="K26" s="160"/>
      <c r="L26" s="1"/>
      <c r="M26" s="5"/>
      <c r="N26" s="165"/>
      <c r="O26" s="1"/>
      <c r="P26" s="5"/>
      <c r="Q26" s="2"/>
    </row>
    <row r="27" spans="2:17" x14ac:dyDescent="0.2">
      <c r="B27" s="2"/>
      <c r="C27" s="277" t="s">
        <v>8</v>
      </c>
      <c r="D27" s="277"/>
      <c r="E27" s="165"/>
      <c r="F27" s="277" t="s">
        <v>8</v>
      </c>
      <c r="G27" s="277"/>
      <c r="H27" s="165"/>
      <c r="I27" s="277" t="s">
        <v>8</v>
      </c>
      <c r="J27" s="277"/>
      <c r="K27" s="160"/>
      <c r="L27" s="277" t="s">
        <v>8</v>
      </c>
      <c r="M27" s="277"/>
      <c r="N27" s="165"/>
      <c r="O27" s="277" t="s">
        <v>8</v>
      </c>
      <c r="P27" s="277"/>
      <c r="Q27" s="2"/>
    </row>
    <row r="28" spans="2:17" x14ac:dyDescent="0.2">
      <c r="B28" s="2"/>
      <c r="C28" s="136" t="s">
        <v>20</v>
      </c>
      <c r="D28" s="139">
        <v>145</v>
      </c>
      <c r="E28" s="169"/>
      <c r="F28" s="136" t="s">
        <v>20</v>
      </c>
      <c r="G28" s="139">
        <v>145</v>
      </c>
      <c r="H28" s="169"/>
      <c r="I28" s="136" t="s">
        <v>20</v>
      </c>
      <c r="J28" s="139">
        <v>145</v>
      </c>
      <c r="K28" s="163"/>
      <c r="L28" s="136" t="s">
        <v>20</v>
      </c>
      <c r="M28" s="139">
        <v>145</v>
      </c>
      <c r="N28" s="169"/>
      <c r="O28" s="136"/>
      <c r="P28" s="137"/>
      <c r="Q28" s="2"/>
    </row>
    <row r="29" spans="2:17" x14ac:dyDescent="0.2">
      <c r="B29" s="2"/>
      <c r="C29" s="136" t="s">
        <v>16</v>
      </c>
      <c r="D29" s="139">
        <v>70</v>
      </c>
      <c r="E29" s="169"/>
      <c r="F29" s="136" t="s">
        <v>154</v>
      </c>
      <c r="G29" s="139">
        <v>15</v>
      </c>
      <c r="H29" s="169"/>
      <c r="I29" s="136" t="s">
        <v>154</v>
      </c>
      <c r="J29" s="139">
        <v>15</v>
      </c>
      <c r="K29" s="163"/>
      <c r="L29" s="136" t="s">
        <v>155</v>
      </c>
      <c r="M29" s="139">
        <v>25</v>
      </c>
      <c r="N29" s="169"/>
      <c r="O29" s="136"/>
      <c r="P29" s="137"/>
      <c r="Q29" s="2"/>
    </row>
    <row r="30" spans="2:17" x14ac:dyDescent="0.2">
      <c r="B30" s="2"/>
      <c r="C30" s="136"/>
      <c r="D30" s="139"/>
      <c r="E30" s="169"/>
      <c r="F30" s="136" t="s">
        <v>16</v>
      </c>
      <c r="G30" s="139">
        <v>70</v>
      </c>
      <c r="H30" s="169"/>
      <c r="I30" s="136" t="s">
        <v>155</v>
      </c>
      <c r="J30" s="139">
        <v>25</v>
      </c>
      <c r="K30" s="163"/>
      <c r="L30" s="136" t="s">
        <v>16</v>
      </c>
      <c r="M30" s="139">
        <v>70</v>
      </c>
      <c r="N30" s="169"/>
      <c r="O30" s="136"/>
      <c r="P30" s="137"/>
      <c r="Q30" s="2"/>
    </row>
    <row r="31" spans="2:17" x14ac:dyDescent="0.2">
      <c r="B31" s="2"/>
      <c r="C31" s="136"/>
      <c r="D31" s="139"/>
      <c r="E31" s="169"/>
      <c r="F31" s="136"/>
      <c r="G31" s="139"/>
      <c r="H31" s="169"/>
      <c r="I31" s="136" t="s">
        <v>16</v>
      </c>
      <c r="J31" s="139">
        <v>70</v>
      </c>
      <c r="K31" s="163"/>
      <c r="L31" s="136" t="s">
        <v>157</v>
      </c>
      <c r="M31" s="139">
        <v>30</v>
      </c>
      <c r="N31" s="169"/>
      <c r="O31" s="136"/>
      <c r="P31" s="137"/>
      <c r="Q31" s="2"/>
    </row>
    <row r="32" spans="2:17" x14ac:dyDescent="0.2">
      <c r="B32" s="2"/>
      <c r="C32" s="136"/>
      <c r="D32" s="139"/>
      <c r="E32" s="169"/>
      <c r="F32" s="136"/>
      <c r="G32" s="139"/>
      <c r="H32" s="169"/>
      <c r="I32" s="136" t="s">
        <v>156</v>
      </c>
      <c r="J32" s="139">
        <v>35</v>
      </c>
      <c r="K32" s="163"/>
      <c r="L32" s="136"/>
      <c r="M32" s="139"/>
      <c r="N32" s="169"/>
      <c r="O32" s="136"/>
      <c r="P32" s="137"/>
      <c r="Q32" s="2"/>
    </row>
    <row r="33" spans="2:17" x14ac:dyDescent="0.2">
      <c r="B33" s="2"/>
      <c r="C33" s="136"/>
      <c r="D33" s="139"/>
      <c r="E33" s="169"/>
      <c r="F33" s="136"/>
      <c r="G33" s="139"/>
      <c r="H33" s="169"/>
      <c r="I33" s="136" t="s">
        <v>21</v>
      </c>
      <c r="J33" s="139">
        <v>12</v>
      </c>
      <c r="K33" s="163"/>
      <c r="L33" s="136"/>
      <c r="M33" s="139"/>
      <c r="N33" s="169"/>
      <c r="O33" s="136"/>
      <c r="P33" s="137"/>
      <c r="Q33" s="2"/>
    </row>
    <row r="34" spans="2:17" x14ac:dyDescent="0.2">
      <c r="B34" s="2"/>
      <c r="C34" s="136"/>
      <c r="D34" s="139"/>
      <c r="E34" s="169"/>
      <c r="F34" s="136"/>
      <c r="G34" s="139"/>
      <c r="H34" s="169"/>
      <c r="I34" s="136" t="s">
        <v>158</v>
      </c>
      <c r="J34" s="139">
        <v>40</v>
      </c>
      <c r="K34" s="163"/>
      <c r="L34" s="136"/>
      <c r="M34" s="139"/>
      <c r="N34" s="169"/>
      <c r="O34" s="136"/>
      <c r="P34" s="137"/>
      <c r="Q34" s="2"/>
    </row>
    <row r="35" spans="2:17" x14ac:dyDescent="0.2">
      <c r="B35" s="2"/>
      <c r="C35" s="136"/>
      <c r="D35" s="139"/>
      <c r="E35" s="169"/>
      <c r="F35" s="136"/>
      <c r="G35" s="139"/>
      <c r="H35" s="169"/>
      <c r="I35" s="136"/>
      <c r="J35" s="139"/>
      <c r="K35" s="163"/>
      <c r="L35" s="136"/>
      <c r="M35" s="139"/>
      <c r="N35" s="169"/>
      <c r="O35" s="136"/>
      <c r="P35" s="137"/>
      <c r="Q35" s="2"/>
    </row>
    <row r="36" spans="2:17" x14ac:dyDescent="0.2">
      <c r="B36" s="2"/>
      <c r="C36" s="140"/>
      <c r="D36" s="141"/>
      <c r="E36" s="169"/>
      <c r="F36" s="140"/>
      <c r="G36" s="142"/>
      <c r="H36" s="169"/>
      <c r="I36" s="140"/>
      <c r="J36" s="142"/>
      <c r="K36" s="163"/>
      <c r="L36" s="140"/>
      <c r="M36" s="142"/>
      <c r="N36" s="169"/>
      <c r="O36" s="140"/>
      <c r="P36" s="142"/>
      <c r="Q36" s="2"/>
    </row>
    <row r="37" spans="2:17" x14ac:dyDescent="0.2">
      <c r="B37" s="2"/>
      <c r="C37" s="1"/>
      <c r="D37" s="5"/>
      <c r="E37" s="165"/>
      <c r="F37" s="1"/>
      <c r="G37" s="7"/>
      <c r="H37" s="165"/>
      <c r="I37" s="1"/>
      <c r="J37" s="7"/>
      <c r="K37" s="160"/>
      <c r="L37" s="1"/>
      <c r="M37" s="5"/>
      <c r="N37" s="165"/>
      <c r="O37" s="1"/>
      <c r="P37" s="5"/>
      <c r="Q37" s="2"/>
    </row>
    <row r="38" spans="2:17" s="16" customFormat="1" x14ac:dyDescent="0.2">
      <c r="B38" s="17"/>
      <c r="C38" s="278" t="s">
        <v>19</v>
      </c>
      <c r="D38" s="278"/>
      <c r="E38" s="166"/>
      <c r="F38" s="278" t="s">
        <v>19</v>
      </c>
      <c r="G38" s="278"/>
      <c r="H38" s="166"/>
      <c r="I38" s="278" t="s">
        <v>19</v>
      </c>
      <c r="J38" s="278"/>
      <c r="K38" s="166"/>
      <c r="L38" s="278" t="s">
        <v>19</v>
      </c>
      <c r="M38" s="278"/>
      <c r="N38" s="166"/>
      <c r="O38" s="278" t="s">
        <v>19</v>
      </c>
      <c r="P38" s="278"/>
      <c r="Q38" s="17"/>
    </row>
    <row r="39" spans="2:17" x14ac:dyDescent="0.2">
      <c r="B39" s="2"/>
      <c r="C39" s="143"/>
      <c r="D39" s="144"/>
      <c r="E39" s="167"/>
      <c r="F39" s="143"/>
      <c r="G39" s="146"/>
      <c r="H39" s="167"/>
      <c r="I39" s="143" t="s">
        <v>159</v>
      </c>
      <c r="J39" s="146">
        <v>25</v>
      </c>
      <c r="K39" s="167"/>
      <c r="L39" s="143" t="s">
        <v>163</v>
      </c>
      <c r="M39" s="144">
        <v>30</v>
      </c>
      <c r="N39" s="167"/>
      <c r="O39" s="143"/>
      <c r="P39" s="144"/>
      <c r="Q39" s="2"/>
    </row>
    <row r="40" spans="2:17" x14ac:dyDescent="0.2">
      <c r="B40" s="2"/>
      <c r="C40" s="143"/>
      <c r="D40" s="144"/>
      <c r="E40" s="167"/>
      <c r="F40" s="143"/>
      <c r="G40" s="146"/>
      <c r="H40" s="167"/>
      <c r="I40" s="143" t="s">
        <v>160</v>
      </c>
      <c r="J40" s="146">
        <v>50</v>
      </c>
      <c r="K40" s="167"/>
      <c r="L40" s="143" t="s">
        <v>164</v>
      </c>
      <c r="M40" s="144">
        <v>20</v>
      </c>
      <c r="N40" s="167"/>
      <c r="O40" s="143"/>
      <c r="P40" s="144"/>
      <c r="Q40" s="2"/>
    </row>
    <row r="41" spans="2:17" x14ac:dyDescent="0.2">
      <c r="B41" s="2"/>
      <c r="C41" s="143"/>
      <c r="D41" s="144"/>
      <c r="E41" s="167"/>
      <c r="F41" s="143"/>
      <c r="G41" s="146"/>
      <c r="H41" s="167"/>
      <c r="I41" s="143" t="s">
        <v>161</v>
      </c>
      <c r="J41" s="146">
        <v>70</v>
      </c>
      <c r="K41" s="167"/>
      <c r="L41" s="143" t="s">
        <v>94</v>
      </c>
      <c r="M41" s="144">
        <v>53</v>
      </c>
      <c r="N41" s="167"/>
      <c r="O41" s="143"/>
      <c r="P41" s="144"/>
      <c r="Q41" s="2"/>
    </row>
    <row r="42" spans="2:17" x14ac:dyDescent="0.2">
      <c r="B42" s="2"/>
      <c r="C42" s="143"/>
      <c r="D42" s="144"/>
      <c r="E42" s="167"/>
      <c r="F42" s="143"/>
      <c r="G42" s="146"/>
      <c r="H42" s="167"/>
      <c r="I42" s="143" t="s">
        <v>162</v>
      </c>
      <c r="J42" s="146">
        <v>90</v>
      </c>
      <c r="K42" s="167"/>
      <c r="L42" s="143" t="s">
        <v>165</v>
      </c>
      <c r="M42" s="144">
        <v>20</v>
      </c>
      <c r="N42" s="167"/>
      <c r="O42" s="143"/>
      <c r="P42" s="144"/>
      <c r="Q42" s="2"/>
    </row>
    <row r="43" spans="2:17" x14ac:dyDescent="0.2">
      <c r="B43" s="2"/>
      <c r="C43" s="143"/>
      <c r="D43" s="144"/>
      <c r="E43" s="167"/>
      <c r="F43" s="143"/>
      <c r="G43" s="146"/>
      <c r="H43" s="167"/>
      <c r="I43" s="143" t="s">
        <v>110</v>
      </c>
      <c r="J43" s="146">
        <v>17</v>
      </c>
      <c r="K43" s="167"/>
      <c r="L43" s="143"/>
      <c r="M43" s="144"/>
      <c r="N43" s="167"/>
      <c r="O43" s="143"/>
      <c r="P43" s="144"/>
      <c r="Q43" s="2"/>
    </row>
    <row r="44" spans="2:17" x14ac:dyDescent="0.2">
      <c r="B44" s="2"/>
      <c r="C44" s="147"/>
      <c r="D44" s="148"/>
      <c r="E44" s="167"/>
      <c r="F44" s="147"/>
      <c r="G44" s="149"/>
      <c r="H44" s="167"/>
      <c r="I44" s="147"/>
      <c r="J44" s="149"/>
      <c r="K44" s="167"/>
      <c r="L44" s="147"/>
      <c r="M44" s="148"/>
      <c r="N44" s="167"/>
      <c r="O44" s="147"/>
      <c r="P44" s="148"/>
      <c r="Q44" s="2"/>
    </row>
    <row r="45" spans="2:17" ht="3" customHeight="1" x14ac:dyDescent="0.2">
      <c r="B45" s="2"/>
      <c r="C45" s="2"/>
      <c r="D45" s="2"/>
      <c r="E45" s="165"/>
      <c r="F45" s="2"/>
      <c r="G45" s="2"/>
      <c r="H45" s="165"/>
      <c r="I45" s="2"/>
      <c r="J45" s="2"/>
      <c r="K45" s="165"/>
      <c r="L45" s="2"/>
      <c r="M45" s="2"/>
      <c r="N45" s="165"/>
      <c r="O45" s="2"/>
      <c r="P45" s="2"/>
      <c r="Q45" s="2"/>
    </row>
    <row r="46" spans="2:17" ht="13.5" thickBot="1" x14ac:dyDescent="0.25">
      <c r="B46" s="2"/>
      <c r="C46" t="s">
        <v>6</v>
      </c>
      <c r="D46" s="10">
        <f>SUM(D16:D45)</f>
        <v>1397</v>
      </c>
      <c r="E46" s="165"/>
      <c r="F46" t="s">
        <v>6</v>
      </c>
      <c r="G46" s="11">
        <f>SUM(G16:G45)</f>
        <v>230</v>
      </c>
      <c r="H46" s="165"/>
      <c r="I46" t="s">
        <v>6</v>
      </c>
      <c r="J46" s="11">
        <f>SUM(J16:J45)</f>
        <v>1173</v>
      </c>
      <c r="K46" s="165"/>
      <c r="L46" t="s">
        <v>6</v>
      </c>
      <c r="M46" s="10">
        <f>SUM(M16:M45)</f>
        <v>696</v>
      </c>
      <c r="N46" s="165"/>
      <c r="O46" t="s">
        <v>6</v>
      </c>
      <c r="P46" s="10">
        <f>SUM(P16:P45)</f>
        <v>0</v>
      </c>
      <c r="Q46" s="2"/>
    </row>
    <row r="47" spans="2:17" ht="3.75" customHeight="1" thickTop="1" x14ac:dyDescent="0.2">
      <c r="B47" s="2"/>
      <c r="C47" s="2"/>
      <c r="D47" s="2"/>
      <c r="E47" s="165"/>
      <c r="F47" s="2"/>
      <c r="G47" s="2"/>
      <c r="H47" s="165"/>
      <c r="I47" s="2"/>
      <c r="J47" s="2"/>
      <c r="K47" s="165"/>
      <c r="L47" s="2"/>
      <c r="M47" s="2"/>
      <c r="N47" s="165"/>
      <c r="O47" s="2"/>
      <c r="P47" s="2"/>
      <c r="Q47" s="2"/>
    </row>
    <row r="48" spans="2:17" ht="13.5" thickBot="1" x14ac:dyDescent="0.25">
      <c r="B48" s="2"/>
      <c r="C48" t="s">
        <v>0</v>
      </c>
      <c r="D48" s="13">
        <f>D12-D46</f>
        <v>246</v>
      </c>
      <c r="E48" s="165"/>
      <c r="F48" t="s">
        <v>0</v>
      </c>
      <c r="G48" s="14">
        <f>G12-G46</f>
        <v>16</v>
      </c>
      <c r="H48" s="165"/>
      <c r="I48" t="s">
        <v>0</v>
      </c>
      <c r="J48" s="14">
        <f>J12-J46</f>
        <v>251</v>
      </c>
      <c r="K48" s="165"/>
      <c r="L48" t="s">
        <v>0</v>
      </c>
      <c r="M48" s="13">
        <f>M12-M46</f>
        <v>0</v>
      </c>
      <c r="N48" s="165"/>
      <c r="O48" t="s">
        <v>0</v>
      </c>
      <c r="P48" s="13">
        <f>P12-P46</f>
        <v>0</v>
      </c>
      <c r="Q48" s="2"/>
    </row>
    <row r="49" spans="2:17" ht="5.25" customHeight="1" x14ac:dyDescent="0.2">
      <c r="B49" s="2"/>
      <c r="C49" s="2"/>
      <c r="D49" s="2"/>
      <c r="E49" s="165"/>
      <c r="F49" s="2"/>
      <c r="G49" s="2"/>
      <c r="H49" s="165"/>
      <c r="I49" s="165"/>
      <c r="J49" s="2"/>
      <c r="K49" s="165"/>
      <c r="L49" s="2"/>
      <c r="M49" s="2"/>
      <c r="N49" s="2"/>
      <c r="O49" s="2"/>
      <c r="P49" s="2"/>
      <c r="Q49" s="2"/>
    </row>
  </sheetData>
  <mergeCells count="15">
    <mergeCell ref="C38:D38"/>
    <mergeCell ref="F38:G38"/>
    <mergeCell ref="I38:J38"/>
    <mergeCell ref="L38:M38"/>
    <mergeCell ref="O38:P38"/>
    <mergeCell ref="C27:D27"/>
    <mergeCell ref="F27:G27"/>
    <mergeCell ref="I27:J27"/>
    <mergeCell ref="L27:M27"/>
    <mergeCell ref="O27:P27"/>
    <mergeCell ref="C16:D16"/>
    <mergeCell ref="F16:G16"/>
    <mergeCell ref="I16:J16"/>
    <mergeCell ref="L16:M16"/>
    <mergeCell ref="O16:P16"/>
  </mergeCells>
  <pageMargins left="0.23622047244094491" right="0.23622047244094491" top="0.74803149606299213" bottom="0.74803149606299213" header="0.31496062992125984" footer="0.31496062992125984"/>
  <pageSetup scale="86" fitToHeight="0" orientation="landscape" r:id="rId1"/>
  <headerFooter>
    <oddFooter>&amp;LACEF Rive-Sud de Montréal, tous droits réservés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219E7-E5F8-4B3E-B5F2-3587B79AE7C4}">
  <sheetPr>
    <pageSetUpPr fitToPage="1"/>
  </sheetPr>
  <dimension ref="A1:L137"/>
  <sheetViews>
    <sheetView showGridLines="0" zoomScale="130" zoomScaleNormal="130" zoomScalePageLayoutView="110" workbookViewId="0">
      <selection activeCell="L18" sqref="L18"/>
    </sheetView>
  </sheetViews>
  <sheetFormatPr baseColWidth="10" defaultColWidth="11.5703125" defaultRowHeight="15" customHeight="1" x14ac:dyDescent="0.2"/>
  <cols>
    <col min="1" max="1" width="1.28515625" style="18" customWidth="1"/>
    <col min="2" max="2" width="7" style="120" customWidth="1"/>
    <col min="3" max="4" width="18.7109375" style="18" customWidth="1"/>
    <col min="5" max="6" width="9.7109375" style="18" customWidth="1"/>
    <col min="7" max="7" width="10.28515625" style="18" customWidth="1"/>
    <col min="8" max="8" width="12.5703125" style="18" customWidth="1"/>
    <col min="9" max="10" width="9.7109375" style="18" customWidth="1"/>
    <col min="11" max="11" width="2.42578125" style="18" customWidth="1"/>
    <col min="12" max="16384" width="11.5703125" style="18"/>
  </cols>
  <sheetData>
    <row r="1" spans="3:10" ht="15" customHeight="1" x14ac:dyDescent="0.2">
      <c r="G1" s="19"/>
      <c r="H1" s="20"/>
    </row>
    <row r="2" spans="3:10" ht="15" customHeight="1" x14ac:dyDescent="0.2">
      <c r="H2" s="21"/>
    </row>
    <row r="3" spans="3:10" ht="15" customHeight="1" x14ac:dyDescent="0.3">
      <c r="D3" s="192" t="s">
        <v>23</v>
      </c>
      <c r="E3" s="192"/>
      <c r="F3" s="192"/>
      <c r="G3" s="192"/>
      <c r="H3" s="21"/>
    </row>
    <row r="4" spans="3:10" ht="15" customHeight="1" thickBot="1" x14ac:dyDescent="0.25">
      <c r="H4" s="21"/>
    </row>
    <row r="5" spans="3:10" ht="15.95" customHeight="1" thickBot="1" x14ac:dyDescent="0.3">
      <c r="C5" s="22" t="s">
        <v>24</v>
      </c>
      <c r="D5" s="193"/>
      <c r="E5" s="194"/>
      <c r="F5" s="194"/>
      <c r="G5" s="194"/>
      <c r="H5" s="194"/>
      <c r="I5" s="194"/>
      <c r="J5" s="195"/>
    </row>
    <row r="6" spans="3:10" ht="15" customHeight="1" thickBot="1" x14ac:dyDescent="0.25">
      <c r="C6" s="196" t="s">
        <v>25</v>
      </c>
      <c r="D6" s="197"/>
      <c r="E6" s="197"/>
      <c r="F6" s="197"/>
      <c r="G6" s="197"/>
      <c r="H6" s="197"/>
      <c r="I6" s="197"/>
      <c r="J6" s="198"/>
    </row>
    <row r="7" spans="3:10" ht="15" customHeight="1" x14ac:dyDescent="0.2">
      <c r="C7" s="23" t="s">
        <v>112</v>
      </c>
      <c r="D7" s="199"/>
      <c r="E7" s="199"/>
      <c r="F7" s="24"/>
      <c r="G7" s="25" t="s">
        <v>26</v>
      </c>
      <c r="H7" s="199"/>
      <c r="I7" s="199"/>
      <c r="J7" s="200"/>
    </row>
    <row r="8" spans="3:10" ht="15" customHeight="1" x14ac:dyDescent="0.2">
      <c r="C8" s="23" t="s">
        <v>27</v>
      </c>
      <c r="D8" s="201"/>
      <c r="E8" s="201"/>
      <c r="G8" s="26" t="s">
        <v>28</v>
      </c>
      <c r="H8" s="202"/>
      <c r="I8" s="202"/>
      <c r="J8" s="203"/>
    </row>
    <row r="9" spans="3:10" ht="15" customHeight="1" thickBot="1" x14ac:dyDescent="0.25">
      <c r="C9" s="27" t="s">
        <v>29</v>
      </c>
      <c r="D9" s="217"/>
      <c r="E9" s="217"/>
      <c r="F9" s="28"/>
      <c r="G9" s="29" t="s">
        <v>30</v>
      </c>
      <c r="H9" s="218"/>
      <c r="I9" s="218"/>
      <c r="J9" s="219"/>
    </row>
    <row r="10" spans="3:10" ht="15" customHeight="1" thickBot="1" x14ac:dyDescent="0.25">
      <c r="C10" s="27"/>
      <c r="D10" s="30"/>
      <c r="E10" s="30"/>
      <c r="F10" s="28"/>
      <c r="G10" s="29"/>
      <c r="H10" s="31"/>
      <c r="I10" s="31"/>
      <c r="J10" s="32"/>
    </row>
    <row r="11" spans="3:10" ht="15" customHeight="1" thickBot="1" x14ac:dyDescent="0.25">
      <c r="C11" s="33" t="s">
        <v>31</v>
      </c>
      <c r="D11" s="220" t="s">
        <v>32</v>
      </c>
      <c r="E11" s="221"/>
      <c r="F11" s="221"/>
      <c r="G11" s="221"/>
      <c r="H11" s="222"/>
      <c r="I11" s="196" t="s">
        <v>33</v>
      </c>
      <c r="J11" s="198"/>
    </row>
    <row r="12" spans="3:10" ht="15" customHeight="1" x14ac:dyDescent="0.2">
      <c r="C12" s="34"/>
      <c r="D12" s="34"/>
      <c r="E12" s="35"/>
      <c r="F12" s="35"/>
      <c r="G12" s="35"/>
      <c r="H12" s="36"/>
      <c r="I12" s="37" t="s">
        <v>34</v>
      </c>
      <c r="J12" s="38">
        <v>38</v>
      </c>
    </row>
    <row r="13" spans="3:10" ht="15" customHeight="1" x14ac:dyDescent="0.2">
      <c r="C13" s="39"/>
      <c r="D13" s="39"/>
      <c r="H13" s="40"/>
      <c r="I13" s="41" t="s">
        <v>35</v>
      </c>
      <c r="J13" s="42"/>
    </row>
    <row r="14" spans="3:10" ht="15" customHeight="1" x14ac:dyDescent="0.2">
      <c r="C14" s="39"/>
      <c r="D14" s="39"/>
      <c r="H14" s="40"/>
      <c r="I14" s="43" t="s">
        <v>36</v>
      </c>
      <c r="J14" s="44">
        <v>7</v>
      </c>
    </row>
    <row r="15" spans="3:10" ht="15" customHeight="1" x14ac:dyDescent="0.2">
      <c r="C15" s="39"/>
      <c r="D15" s="39"/>
      <c r="H15" s="40"/>
      <c r="I15" s="45"/>
      <c r="J15" s="44"/>
    </row>
    <row r="16" spans="3:10" ht="15" customHeight="1" x14ac:dyDescent="0.2">
      <c r="C16" s="39"/>
      <c r="D16" s="39"/>
      <c r="F16" s="46"/>
      <c r="G16" s="47"/>
      <c r="H16" s="48"/>
      <c r="I16" s="45"/>
      <c r="J16" s="44"/>
    </row>
    <row r="17" spans="2:10" ht="15" customHeight="1" thickBot="1" x14ac:dyDescent="0.25">
      <c r="C17" s="49"/>
      <c r="D17" s="50"/>
      <c r="E17" s="51"/>
      <c r="F17" s="223"/>
      <c r="G17" s="224"/>
      <c r="H17" s="225"/>
      <c r="I17" s="52"/>
      <c r="J17" s="53"/>
    </row>
    <row r="18" spans="2:10" s="58" customFormat="1" ht="15" customHeight="1" thickBot="1" x14ac:dyDescent="0.3">
      <c r="B18" s="180" t="s">
        <v>132</v>
      </c>
      <c r="C18" s="226" t="s">
        <v>37</v>
      </c>
      <c r="D18" s="227"/>
      <c r="E18" s="228"/>
      <c r="F18" s="153" t="s">
        <v>148</v>
      </c>
      <c r="G18" s="55" t="s">
        <v>11</v>
      </c>
      <c r="H18" s="56" t="s">
        <v>12</v>
      </c>
      <c r="I18" s="57"/>
    </row>
    <row r="19" spans="2:10" ht="15" customHeight="1" thickBot="1" x14ac:dyDescent="0.25">
      <c r="B19" s="177" t="s">
        <v>135</v>
      </c>
      <c r="C19" s="204" t="s">
        <v>167</v>
      </c>
      <c r="D19" s="205"/>
      <c r="E19" s="206"/>
      <c r="F19" s="59">
        <v>1208</v>
      </c>
      <c r="G19" s="60">
        <v>2416</v>
      </c>
      <c r="H19" s="61">
        <v>29000</v>
      </c>
      <c r="I19" s="62"/>
    </row>
    <row r="20" spans="2:10" ht="15" customHeight="1" thickBot="1" x14ac:dyDescent="0.25">
      <c r="B20" s="178"/>
      <c r="C20" s="207" t="s">
        <v>38</v>
      </c>
      <c r="D20" s="208"/>
      <c r="E20" s="209"/>
      <c r="F20" s="63"/>
      <c r="G20" s="60"/>
      <c r="H20" s="64"/>
      <c r="I20" s="62"/>
    </row>
    <row r="21" spans="2:10" ht="15" customHeight="1" thickBot="1" x14ac:dyDescent="0.25">
      <c r="B21" s="178"/>
      <c r="C21" s="210" t="s">
        <v>39</v>
      </c>
      <c r="D21" s="211"/>
      <c r="E21" s="212"/>
      <c r="F21" s="63"/>
      <c r="G21" s="60">
        <f t="shared" ref="G21:G22" si="0">SUM(F21*4.33,H21/12)</f>
        <v>0</v>
      </c>
      <c r="H21" s="64"/>
    </row>
    <row r="22" spans="2:10" ht="15" customHeight="1" thickBot="1" x14ac:dyDescent="0.25">
      <c r="B22" s="178"/>
      <c r="C22" s="207" t="s">
        <v>38</v>
      </c>
      <c r="D22" s="213"/>
      <c r="E22" s="214"/>
      <c r="F22" s="63"/>
      <c r="G22" s="60">
        <f t="shared" si="0"/>
        <v>0</v>
      </c>
      <c r="H22" s="64"/>
      <c r="I22" s="62"/>
    </row>
    <row r="23" spans="2:10" ht="15" customHeight="1" thickBot="1" x14ac:dyDescent="0.25">
      <c r="B23" s="178" t="s">
        <v>136</v>
      </c>
      <c r="C23" s="210" t="s">
        <v>40</v>
      </c>
      <c r="D23" s="215"/>
      <c r="E23" s="216"/>
      <c r="F23" s="63"/>
      <c r="G23" s="60">
        <v>200</v>
      </c>
      <c r="H23" s="64"/>
      <c r="I23" s="62"/>
    </row>
    <row r="24" spans="2:10" ht="15" customHeight="1" thickBot="1" x14ac:dyDescent="0.25">
      <c r="B24" s="178">
        <v>20</v>
      </c>
      <c r="C24" s="210" t="s">
        <v>41</v>
      </c>
      <c r="D24" s="215"/>
      <c r="E24" s="216"/>
      <c r="F24" s="63"/>
      <c r="G24" s="60">
        <v>445</v>
      </c>
      <c r="H24" s="64"/>
      <c r="I24" s="62"/>
    </row>
    <row r="25" spans="2:10" ht="15" customHeight="1" thickBot="1" x14ac:dyDescent="0.25">
      <c r="B25" s="178" t="s">
        <v>137</v>
      </c>
      <c r="C25" s="210" t="s">
        <v>122</v>
      </c>
      <c r="D25" s="215"/>
      <c r="E25" s="216"/>
      <c r="F25" s="63"/>
      <c r="G25" s="60">
        <v>291</v>
      </c>
      <c r="H25" s="64"/>
      <c r="I25" s="62"/>
    </row>
    <row r="26" spans="2:10" ht="15" customHeight="1" thickBot="1" x14ac:dyDescent="0.25">
      <c r="B26" s="178"/>
      <c r="C26" s="210" t="s">
        <v>13</v>
      </c>
      <c r="D26" s="215"/>
      <c r="E26" s="216"/>
      <c r="F26" s="63"/>
      <c r="G26" s="60"/>
      <c r="H26" s="64"/>
      <c r="I26" s="65"/>
    </row>
    <row r="27" spans="2:10" ht="15" customHeight="1" thickBot="1" x14ac:dyDescent="0.25">
      <c r="B27" s="178">
        <v>5</v>
      </c>
      <c r="C27" s="233" t="s">
        <v>121</v>
      </c>
      <c r="D27" s="234"/>
      <c r="E27" s="235"/>
      <c r="F27" s="63"/>
      <c r="G27" s="60">
        <v>81</v>
      </c>
      <c r="H27" s="64"/>
      <c r="I27" s="65"/>
    </row>
    <row r="28" spans="2:10" ht="15" customHeight="1" thickBot="1" x14ac:dyDescent="0.25">
      <c r="B28" s="179">
        <v>5</v>
      </c>
      <c r="C28" s="236" t="s">
        <v>128</v>
      </c>
      <c r="D28" s="237"/>
      <c r="E28" s="238"/>
      <c r="F28" s="66"/>
      <c r="G28" s="60">
        <v>63</v>
      </c>
      <c r="H28" s="67"/>
      <c r="I28" s="65"/>
    </row>
    <row r="29" spans="2:10" ht="15" customHeight="1" thickBot="1" x14ac:dyDescent="0.25">
      <c r="C29" s="239" t="s">
        <v>42</v>
      </c>
      <c r="D29" s="240"/>
      <c r="E29" s="241"/>
      <c r="F29" s="68">
        <f>SUM(F19:F28)</f>
        <v>1208</v>
      </c>
      <c r="G29" s="68">
        <f>SUM(G19:G28)</f>
        <v>3496</v>
      </c>
      <c r="H29" s="68">
        <f>SUM(H19:H28)</f>
        <v>29000</v>
      </c>
      <c r="I29" s="62"/>
    </row>
    <row r="30" spans="2:10" ht="15" customHeight="1" thickBot="1" x14ac:dyDescent="0.25">
      <c r="C30" s="242"/>
      <c r="D30" s="242"/>
      <c r="E30" s="242"/>
      <c r="F30" s="69"/>
      <c r="G30" s="69"/>
      <c r="H30" s="69"/>
      <c r="I30" s="62"/>
    </row>
    <row r="31" spans="2:10" s="58" customFormat="1" ht="15" customHeight="1" thickBot="1" x14ac:dyDescent="0.3">
      <c r="B31" s="180" t="s">
        <v>132</v>
      </c>
      <c r="C31" s="226" t="s">
        <v>43</v>
      </c>
      <c r="D31" s="227"/>
      <c r="E31" s="228"/>
      <c r="F31" s="153" t="s">
        <v>168</v>
      </c>
      <c r="G31" s="55" t="s">
        <v>11</v>
      </c>
      <c r="H31" s="56" t="s">
        <v>12</v>
      </c>
      <c r="I31" s="57"/>
    </row>
    <row r="32" spans="2:10" ht="15" customHeight="1" thickBot="1" x14ac:dyDescent="0.25">
      <c r="B32" s="182"/>
      <c r="C32" s="229" t="s">
        <v>44</v>
      </c>
      <c r="D32" s="229"/>
      <c r="E32" s="229"/>
      <c r="F32" s="70"/>
      <c r="G32" s="70"/>
      <c r="H32" s="71"/>
      <c r="I32" s="62"/>
    </row>
    <row r="33" spans="2:9" ht="15" customHeight="1" thickBot="1" x14ac:dyDescent="0.25">
      <c r="B33" s="178" t="s">
        <v>137</v>
      </c>
      <c r="C33" s="230" t="s">
        <v>123</v>
      </c>
      <c r="D33" s="231"/>
      <c r="E33" s="232"/>
      <c r="F33" s="155">
        <v>525</v>
      </c>
      <c r="G33" s="60">
        <v>1050</v>
      </c>
      <c r="H33" s="64"/>
      <c r="I33" s="62"/>
    </row>
    <row r="34" spans="2:9" ht="15" customHeight="1" thickBot="1" x14ac:dyDescent="0.25">
      <c r="B34" s="178">
        <v>8</v>
      </c>
      <c r="C34" s="230" t="s">
        <v>14</v>
      </c>
      <c r="D34" s="231"/>
      <c r="E34" s="232"/>
      <c r="F34" s="155">
        <v>35</v>
      </c>
      <c r="G34" s="60">
        <v>70</v>
      </c>
      <c r="H34" s="64"/>
      <c r="I34" s="62"/>
    </row>
    <row r="35" spans="2:9" ht="15" customHeight="1" thickBot="1" x14ac:dyDescent="0.25">
      <c r="B35" s="178"/>
      <c r="C35" s="230" t="s">
        <v>45</v>
      </c>
      <c r="D35" s="231"/>
      <c r="E35" s="232"/>
      <c r="F35" s="155"/>
      <c r="G35" s="60">
        <f t="shared" ref="G35:G38" si="1">SUM(F35*4.33,H35/12)</f>
        <v>0</v>
      </c>
      <c r="H35" s="64"/>
      <c r="I35" s="62"/>
    </row>
    <row r="36" spans="2:9" ht="15" customHeight="1" thickBot="1" x14ac:dyDescent="0.25">
      <c r="B36" s="178"/>
      <c r="C36" s="230" t="s">
        <v>46</v>
      </c>
      <c r="D36" s="231"/>
      <c r="E36" s="232"/>
      <c r="F36" s="155"/>
      <c r="G36" s="60"/>
      <c r="H36" s="64"/>
      <c r="I36" s="62"/>
    </row>
    <row r="37" spans="2:9" ht="15" customHeight="1" thickBot="1" x14ac:dyDescent="0.25">
      <c r="B37" s="178">
        <v>10</v>
      </c>
      <c r="C37" s="230" t="s">
        <v>47</v>
      </c>
      <c r="D37" s="231"/>
      <c r="E37" s="232"/>
      <c r="F37" s="155">
        <v>16</v>
      </c>
      <c r="G37" s="60">
        <v>32</v>
      </c>
      <c r="H37" s="64"/>
      <c r="I37" s="62"/>
    </row>
    <row r="38" spans="2:9" ht="15" customHeight="1" x14ac:dyDescent="0.2">
      <c r="B38" s="178"/>
      <c r="C38" s="230" t="s">
        <v>48</v>
      </c>
      <c r="D38" s="231"/>
      <c r="E38" s="232"/>
      <c r="F38" s="155"/>
      <c r="G38" s="60">
        <f t="shared" si="1"/>
        <v>0</v>
      </c>
      <c r="H38" s="64"/>
      <c r="I38" s="62"/>
    </row>
    <row r="39" spans="2:9" ht="15" customHeight="1" thickBot="1" x14ac:dyDescent="0.25">
      <c r="B39" s="181"/>
      <c r="C39" s="243" t="s">
        <v>49</v>
      </c>
      <c r="D39" s="243"/>
      <c r="E39" s="243"/>
      <c r="F39" s="72"/>
      <c r="G39" s="72"/>
      <c r="H39" s="73"/>
      <c r="I39" s="62"/>
    </row>
    <row r="40" spans="2:9" ht="15" customHeight="1" thickBot="1" x14ac:dyDescent="0.25">
      <c r="B40" s="178">
        <v>18</v>
      </c>
      <c r="C40" s="244" t="s">
        <v>50</v>
      </c>
      <c r="D40" s="245"/>
      <c r="E40" s="246"/>
      <c r="F40" s="155">
        <v>22.5</v>
      </c>
      <c r="G40" s="60">
        <v>45</v>
      </c>
      <c r="H40" s="64"/>
      <c r="I40" s="62"/>
    </row>
    <row r="41" spans="2:9" ht="15" customHeight="1" thickBot="1" x14ac:dyDescent="0.25">
      <c r="B41" s="178">
        <v>18</v>
      </c>
      <c r="C41" s="244" t="s">
        <v>51</v>
      </c>
      <c r="D41" s="245"/>
      <c r="E41" s="246"/>
      <c r="F41" s="155">
        <v>32.5</v>
      </c>
      <c r="G41" s="60">
        <v>65</v>
      </c>
      <c r="H41" s="64"/>
      <c r="I41" s="62"/>
    </row>
    <row r="42" spans="2:9" ht="15" customHeight="1" thickBot="1" x14ac:dyDescent="0.25">
      <c r="B42" s="178"/>
      <c r="C42" s="230" t="s">
        <v>52</v>
      </c>
      <c r="D42" s="231"/>
      <c r="E42" s="232"/>
      <c r="F42" s="155"/>
      <c r="G42" s="60">
        <f t="shared" ref="G42" si="2">SUM(F42*4.33,H42/12)</f>
        <v>0</v>
      </c>
      <c r="H42" s="64"/>
      <c r="I42" s="62"/>
    </row>
    <row r="43" spans="2:9" ht="15" customHeight="1" x14ac:dyDescent="0.2">
      <c r="B43" s="178">
        <v>14</v>
      </c>
      <c r="C43" s="230" t="s">
        <v>53</v>
      </c>
      <c r="D43" s="231"/>
      <c r="E43" s="232"/>
      <c r="F43" s="155">
        <v>7</v>
      </c>
      <c r="G43" s="60">
        <v>14</v>
      </c>
      <c r="H43" s="64"/>
      <c r="I43" s="62"/>
    </row>
    <row r="44" spans="2:9" ht="15" customHeight="1" thickBot="1" x14ac:dyDescent="0.25">
      <c r="B44" s="181"/>
      <c r="C44" s="243" t="s">
        <v>54</v>
      </c>
      <c r="D44" s="243"/>
      <c r="E44" s="243"/>
      <c r="F44" s="72"/>
      <c r="G44" s="72"/>
      <c r="H44" s="73"/>
      <c r="I44" s="62"/>
    </row>
    <row r="45" spans="2:9" ht="15" customHeight="1" thickBot="1" x14ac:dyDescent="0.25">
      <c r="B45" s="178"/>
      <c r="C45" s="230" t="s">
        <v>55</v>
      </c>
      <c r="D45" s="231"/>
      <c r="E45" s="232"/>
      <c r="F45" s="155"/>
      <c r="G45" s="60"/>
      <c r="H45" s="64"/>
      <c r="I45" s="62"/>
    </row>
    <row r="46" spans="2:9" ht="15" customHeight="1" thickBot="1" x14ac:dyDescent="0.25">
      <c r="B46" s="178">
        <v>22</v>
      </c>
      <c r="C46" s="244" t="s">
        <v>150</v>
      </c>
      <c r="D46" s="245"/>
      <c r="E46" s="246"/>
      <c r="F46" s="155">
        <v>11</v>
      </c>
      <c r="G46" s="60">
        <v>22</v>
      </c>
      <c r="H46" s="64">
        <v>248</v>
      </c>
      <c r="I46" s="62"/>
    </row>
    <row r="47" spans="2:9" ht="15" customHeight="1" x14ac:dyDescent="0.2">
      <c r="B47" s="178">
        <v>16</v>
      </c>
      <c r="C47" s="244" t="s">
        <v>56</v>
      </c>
      <c r="D47" s="245"/>
      <c r="E47" s="246"/>
      <c r="F47" s="155">
        <v>34.5</v>
      </c>
      <c r="G47" s="60">
        <v>69</v>
      </c>
      <c r="H47" s="64">
        <v>827</v>
      </c>
      <c r="I47" s="62"/>
    </row>
    <row r="48" spans="2:9" ht="15" customHeight="1" thickBot="1" x14ac:dyDescent="0.25">
      <c r="B48" s="181"/>
      <c r="C48" s="243" t="s">
        <v>57</v>
      </c>
      <c r="D48" s="243"/>
      <c r="E48" s="243"/>
      <c r="F48" s="72"/>
      <c r="G48" s="72"/>
      <c r="H48" s="73"/>
      <c r="I48" s="62"/>
    </row>
    <row r="49" spans="1:10" ht="15" customHeight="1" x14ac:dyDescent="0.2">
      <c r="B49" s="178"/>
      <c r="C49" s="230" t="s">
        <v>58</v>
      </c>
      <c r="D49" s="231"/>
      <c r="E49" s="232"/>
      <c r="F49" s="155"/>
      <c r="G49" s="60">
        <f t="shared" ref="G49" si="3">SUM(F49*4.33,H49/12)</f>
        <v>0</v>
      </c>
      <c r="H49" s="64"/>
      <c r="I49" s="62"/>
    </row>
    <row r="50" spans="1:10" ht="15" customHeight="1" thickBot="1" x14ac:dyDescent="0.25">
      <c r="B50" s="181"/>
      <c r="C50" s="243" t="s">
        <v>18</v>
      </c>
      <c r="D50" s="243"/>
      <c r="E50" s="243"/>
      <c r="F50" s="72"/>
      <c r="G50" s="72"/>
      <c r="H50" s="73"/>
      <c r="I50" s="62"/>
    </row>
    <row r="51" spans="1:10" ht="15" customHeight="1" thickBot="1" x14ac:dyDescent="0.25">
      <c r="B51" s="178"/>
      <c r="C51" s="244" t="s">
        <v>59</v>
      </c>
      <c r="D51" s="245"/>
      <c r="E51" s="246"/>
      <c r="F51" s="155"/>
      <c r="G51" s="60">
        <f t="shared" ref="G51:G52" si="4">SUM(F51*4.33,H51/12)</f>
        <v>0</v>
      </c>
      <c r="H51" s="64"/>
      <c r="I51" s="62"/>
    </row>
    <row r="52" spans="1:10" ht="15" customHeight="1" x14ac:dyDescent="0.2">
      <c r="B52" s="178"/>
      <c r="C52" s="244" t="s">
        <v>60</v>
      </c>
      <c r="D52" s="245"/>
      <c r="E52" s="246"/>
      <c r="F52" s="155"/>
      <c r="G52" s="60">
        <f t="shared" si="4"/>
        <v>0</v>
      </c>
      <c r="H52" s="64"/>
      <c r="I52" s="62"/>
    </row>
    <row r="53" spans="1:10" ht="15" customHeight="1" thickBot="1" x14ac:dyDescent="0.25">
      <c r="B53" s="181"/>
      <c r="C53" s="243" t="s">
        <v>61</v>
      </c>
      <c r="D53" s="243"/>
      <c r="E53" s="243"/>
      <c r="F53" s="72"/>
      <c r="G53" s="72"/>
      <c r="H53" s="73"/>
      <c r="I53" s="62"/>
    </row>
    <row r="54" spans="1:10" ht="15" customHeight="1" thickBot="1" x14ac:dyDescent="0.25">
      <c r="B54" s="178"/>
      <c r="C54" s="244" t="s">
        <v>40</v>
      </c>
      <c r="D54" s="245"/>
      <c r="E54" s="246"/>
      <c r="F54" s="155"/>
      <c r="G54" s="60">
        <f t="shared" ref="G54:G57" si="5">SUM(F54*4.33,H54/12)</f>
        <v>0</v>
      </c>
      <c r="H54" s="64"/>
      <c r="I54" s="62"/>
    </row>
    <row r="55" spans="1:10" ht="15" customHeight="1" thickBot="1" x14ac:dyDescent="0.25">
      <c r="B55" s="178">
        <v>15</v>
      </c>
      <c r="C55" s="230" t="s">
        <v>62</v>
      </c>
      <c r="D55" s="231"/>
      <c r="E55" s="232"/>
      <c r="F55" s="155">
        <v>122</v>
      </c>
      <c r="G55" s="60">
        <v>244</v>
      </c>
      <c r="H55" s="64"/>
      <c r="I55" s="62"/>
    </row>
    <row r="56" spans="1:10" ht="15" customHeight="1" thickBot="1" x14ac:dyDescent="0.25">
      <c r="B56" s="178">
        <v>24</v>
      </c>
      <c r="C56" s="244" t="s">
        <v>15</v>
      </c>
      <c r="D56" s="245"/>
      <c r="E56" s="246"/>
      <c r="F56" s="155">
        <v>7.5</v>
      </c>
      <c r="G56" s="60">
        <v>15</v>
      </c>
      <c r="H56" s="64"/>
      <c r="I56" s="62"/>
    </row>
    <row r="57" spans="1:10" ht="15" customHeight="1" thickBot="1" x14ac:dyDescent="0.25">
      <c r="B57" s="178"/>
      <c r="C57" s="244" t="s">
        <v>63</v>
      </c>
      <c r="D57" s="245"/>
      <c r="E57" s="246"/>
      <c r="F57" s="155"/>
      <c r="G57" s="60">
        <f t="shared" si="5"/>
        <v>0</v>
      </c>
      <c r="H57" s="64"/>
      <c r="I57" s="62"/>
    </row>
    <row r="58" spans="1:10" ht="15" customHeight="1" thickBot="1" x14ac:dyDescent="0.25">
      <c r="B58" s="179" t="s">
        <v>148</v>
      </c>
      <c r="C58" s="247" t="s">
        <v>64</v>
      </c>
      <c r="D58" s="248"/>
      <c r="E58" s="249"/>
      <c r="F58" s="156">
        <v>30</v>
      </c>
      <c r="G58" s="60">
        <v>60</v>
      </c>
      <c r="H58" s="74"/>
      <c r="I58" s="62"/>
    </row>
    <row r="59" spans="1:10" ht="15" customHeight="1" thickBot="1" x14ac:dyDescent="0.25">
      <c r="C59" s="239" t="s">
        <v>65</v>
      </c>
      <c r="D59" s="240"/>
      <c r="E59" s="241"/>
      <c r="F59" s="75">
        <f>SUM(F33:F58)</f>
        <v>843</v>
      </c>
      <c r="G59" s="75">
        <f>SUM(G33:G58)</f>
        <v>1686</v>
      </c>
      <c r="H59" s="75">
        <f>SUM(H33:H58)</f>
        <v>1075</v>
      </c>
      <c r="I59" s="62"/>
    </row>
    <row r="60" spans="1:10" ht="15" customHeight="1" x14ac:dyDescent="0.2">
      <c r="C60" s="250" t="s">
        <v>66</v>
      </c>
      <c r="D60" s="251"/>
      <c r="E60" s="251"/>
      <c r="F60" s="251"/>
      <c r="G60" s="76">
        <f>G29</f>
        <v>3496</v>
      </c>
      <c r="H60" s="77"/>
      <c r="I60" s="78"/>
    </row>
    <row r="61" spans="1:10" ht="15" customHeight="1" x14ac:dyDescent="0.2">
      <c r="C61" s="250" t="s">
        <v>67</v>
      </c>
      <c r="D61" s="250"/>
      <c r="E61" s="250"/>
      <c r="F61" s="250"/>
      <c r="G61" s="76">
        <f>G59</f>
        <v>1686</v>
      </c>
      <c r="H61" s="77"/>
      <c r="I61" s="78"/>
    </row>
    <row r="62" spans="1:10" ht="15" customHeight="1" thickBot="1" x14ac:dyDescent="0.25">
      <c r="C62" s="253" t="s">
        <v>68</v>
      </c>
      <c r="D62" s="253"/>
      <c r="E62" s="253"/>
      <c r="F62" s="253"/>
      <c r="G62" s="79">
        <f>G60-G61</f>
        <v>1810</v>
      </c>
      <c r="H62" s="80"/>
      <c r="I62" s="78"/>
    </row>
    <row r="63" spans="1:10" ht="15" customHeight="1" thickTop="1" thickBot="1" x14ac:dyDescent="0.3">
      <c r="A63" s="58"/>
      <c r="B63" s="121"/>
      <c r="C63" s="58"/>
      <c r="D63" s="58"/>
      <c r="E63" s="58"/>
      <c r="F63" s="58"/>
      <c r="G63" s="58"/>
      <c r="H63" s="58"/>
      <c r="I63" s="58"/>
      <c r="J63" s="58"/>
    </row>
    <row r="64" spans="1:10" s="58" customFormat="1" ht="15" customHeight="1" thickBot="1" x14ac:dyDescent="0.3">
      <c r="B64" s="121"/>
      <c r="C64" s="226" t="s">
        <v>113</v>
      </c>
      <c r="D64" s="227"/>
      <c r="E64" s="228"/>
      <c r="F64" s="54" t="s">
        <v>10</v>
      </c>
      <c r="G64" s="55" t="s">
        <v>11</v>
      </c>
      <c r="H64" s="56" t="s">
        <v>12</v>
      </c>
      <c r="I64" s="57"/>
    </row>
    <row r="65" spans="3:10" ht="15" customHeight="1" thickBot="1" x14ac:dyDescent="0.25">
      <c r="C65" s="254" t="s">
        <v>17</v>
      </c>
      <c r="D65" s="229"/>
      <c r="E65" s="229"/>
      <c r="F65" s="70"/>
      <c r="G65" s="70"/>
      <c r="H65" s="71"/>
      <c r="I65" s="62"/>
    </row>
    <row r="66" spans="3:10" ht="15" customHeight="1" thickBot="1" x14ac:dyDescent="0.25">
      <c r="C66" s="244" t="s">
        <v>20</v>
      </c>
      <c r="D66" s="245"/>
      <c r="E66" s="246"/>
      <c r="F66" s="81"/>
      <c r="G66" s="60">
        <v>580</v>
      </c>
      <c r="H66" s="82"/>
      <c r="I66" s="62"/>
    </row>
    <row r="67" spans="3:10" ht="15" customHeight="1" thickBot="1" x14ac:dyDescent="0.25">
      <c r="C67" s="244" t="s">
        <v>69</v>
      </c>
      <c r="D67" s="245"/>
      <c r="E67" s="246"/>
      <c r="F67" s="81"/>
      <c r="G67" s="60">
        <v>30</v>
      </c>
      <c r="H67" s="82"/>
      <c r="I67" s="62"/>
    </row>
    <row r="68" spans="3:10" ht="15" customHeight="1" thickBot="1" x14ac:dyDescent="0.25">
      <c r="C68" s="230" t="s">
        <v>70</v>
      </c>
      <c r="D68" s="231"/>
      <c r="E68" s="232"/>
      <c r="F68" s="81"/>
      <c r="G68" s="60">
        <f t="shared" ref="G68" si="6">SUM(F68*4.33,H68/12)</f>
        <v>0</v>
      </c>
      <c r="H68" s="82"/>
      <c r="I68" s="62"/>
    </row>
    <row r="69" spans="3:10" ht="15" customHeight="1" thickBot="1" x14ac:dyDescent="0.25">
      <c r="C69" s="230" t="s">
        <v>71</v>
      </c>
      <c r="D69" s="231"/>
      <c r="E69" s="232"/>
      <c r="F69" s="81"/>
      <c r="G69" s="60">
        <v>50</v>
      </c>
      <c r="H69" s="82"/>
      <c r="I69" s="62"/>
    </row>
    <row r="70" spans="3:10" ht="15" customHeight="1" thickBot="1" x14ac:dyDescent="0.25">
      <c r="C70" s="244" t="s">
        <v>72</v>
      </c>
      <c r="D70" s="245"/>
      <c r="E70" s="246"/>
      <c r="F70" s="81"/>
      <c r="G70" s="60"/>
      <c r="H70" s="82"/>
      <c r="I70" s="62"/>
    </row>
    <row r="71" spans="3:10" ht="15" customHeight="1" x14ac:dyDescent="0.2">
      <c r="C71" s="230" t="s">
        <v>22</v>
      </c>
      <c r="D71" s="231"/>
      <c r="E71" s="232"/>
      <c r="F71" s="81"/>
      <c r="G71" s="60"/>
      <c r="H71" s="82"/>
      <c r="I71" s="62"/>
    </row>
    <row r="72" spans="3:10" ht="15" customHeight="1" thickBot="1" x14ac:dyDescent="0.25">
      <c r="C72" s="252" t="s">
        <v>54</v>
      </c>
      <c r="D72" s="243"/>
      <c r="E72" s="243"/>
      <c r="F72" s="72"/>
      <c r="G72" s="72"/>
      <c r="H72" s="73"/>
      <c r="I72" s="62"/>
      <c r="J72" s="83"/>
    </row>
    <row r="73" spans="3:10" ht="15" customHeight="1" thickBot="1" x14ac:dyDescent="0.25">
      <c r="C73" s="244" t="s">
        <v>16</v>
      </c>
      <c r="D73" s="245"/>
      <c r="E73" s="246"/>
      <c r="F73" s="63"/>
      <c r="G73" s="60">
        <v>280</v>
      </c>
      <c r="H73" s="64"/>
      <c r="I73" s="62"/>
    </row>
    <row r="74" spans="3:10" ht="15" customHeight="1" thickBot="1" x14ac:dyDescent="0.25">
      <c r="C74" s="230" t="s">
        <v>74</v>
      </c>
      <c r="D74" s="231"/>
      <c r="E74" s="232"/>
      <c r="F74" s="63"/>
      <c r="G74" s="60">
        <f t="shared" ref="G74:G75" si="7">SUM(F74*4.33,H74/12)</f>
        <v>0</v>
      </c>
      <c r="H74" s="64"/>
      <c r="I74" s="62"/>
    </row>
    <row r="75" spans="3:10" ht="15" customHeight="1" x14ac:dyDescent="0.2">
      <c r="C75" s="230" t="s">
        <v>77</v>
      </c>
      <c r="D75" s="231"/>
      <c r="E75" s="232"/>
      <c r="F75" s="63"/>
      <c r="G75" s="60">
        <f t="shared" si="7"/>
        <v>0</v>
      </c>
      <c r="H75" s="64"/>
      <c r="I75" s="62"/>
    </row>
    <row r="76" spans="3:10" ht="15" customHeight="1" thickBot="1" x14ac:dyDescent="0.25">
      <c r="C76" s="252" t="s">
        <v>57</v>
      </c>
      <c r="D76" s="243"/>
      <c r="E76" s="243"/>
      <c r="F76" s="72"/>
      <c r="G76" s="72"/>
      <c r="H76" s="73"/>
      <c r="I76" s="62"/>
    </row>
    <row r="77" spans="3:10" ht="15" customHeight="1" thickBot="1" x14ac:dyDescent="0.25">
      <c r="C77" s="230" t="s">
        <v>78</v>
      </c>
      <c r="D77" s="231"/>
      <c r="E77" s="232"/>
      <c r="F77" s="63"/>
      <c r="G77" s="60">
        <v>35</v>
      </c>
      <c r="H77" s="64"/>
      <c r="I77" s="62"/>
    </row>
    <row r="78" spans="3:10" ht="15" customHeight="1" x14ac:dyDescent="0.2">
      <c r="C78" s="244" t="s">
        <v>21</v>
      </c>
      <c r="D78" s="245"/>
      <c r="E78" s="246"/>
      <c r="F78" s="63"/>
      <c r="G78" s="60">
        <v>12</v>
      </c>
      <c r="H78" s="64">
        <v>144</v>
      </c>
      <c r="I78" s="62"/>
    </row>
    <row r="79" spans="3:10" ht="15" customHeight="1" thickBot="1" x14ac:dyDescent="0.25">
      <c r="C79" s="252" t="s">
        <v>61</v>
      </c>
      <c r="D79" s="243"/>
      <c r="E79" s="243"/>
      <c r="F79" s="72"/>
      <c r="G79" s="72"/>
      <c r="H79" s="73"/>
      <c r="I79" s="62"/>
    </row>
    <row r="80" spans="3:10" ht="15" customHeight="1" thickBot="1" x14ac:dyDescent="0.25">
      <c r="C80" s="210" t="s">
        <v>91</v>
      </c>
      <c r="D80" s="215"/>
      <c r="E80" s="216"/>
      <c r="F80" s="63"/>
      <c r="G80" s="60">
        <v>30</v>
      </c>
      <c r="H80" s="64"/>
      <c r="I80" s="62"/>
    </row>
    <row r="81" spans="3:12" ht="15" customHeight="1" thickBot="1" x14ac:dyDescent="0.25">
      <c r="C81" s="233" t="s">
        <v>87</v>
      </c>
      <c r="D81" s="234"/>
      <c r="E81" s="235"/>
      <c r="F81" s="63"/>
      <c r="G81" s="60">
        <f t="shared" ref="G81:G85" si="8">SUM(F81*4.33,H81/12)</f>
        <v>0</v>
      </c>
      <c r="H81" s="64"/>
      <c r="I81" s="62"/>
    </row>
    <row r="82" spans="3:12" ht="15" customHeight="1" thickBot="1" x14ac:dyDescent="0.25">
      <c r="C82" s="233" t="s">
        <v>85</v>
      </c>
      <c r="D82" s="234"/>
      <c r="E82" s="235"/>
      <c r="F82" s="63"/>
      <c r="G82" s="60">
        <f t="shared" si="8"/>
        <v>0</v>
      </c>
      <c r="H82" s="64"/>
      <c r="I82" s="62"/>
    </row>
    <row r="83" spans="3:12" ht="15" customHeight="1" thickBot="1" x14ac:dyDescent="0.25">
      <c r="C83" s="233" t="s">
        <v>92</v>
      </c>
      <c r="D83" s="234"/>
      <c r="E83" s="235"/>
      <c r="F83" s="63"/>
      <c r="G83" s="60">
        <v>40</v>
      </c>
      <c r="H83" s="64"/>
      <c r="I83" s="62"/>
    </row>
    <row r="84" spans="3:12" ht="15" customHeight="1" thickBot="1" x14ac:dyDescent="0.25">
      <c r="C84" s="233" t="s">
        <v>93</v>
      </c>
      <c r="D84" s="234"/>
      <c r="E84" s="235"/>
      <c r="F84" s="63"/>
      <c r="G84" s="60">
        <f t="shared" si="8"/>
        <v>0</v>
      </c>
      <c r="H84" s="64"/>
      <c r="I84" s="62"/>
    </row>
    <row r="85" spans="3:12" ht="15" customHeight="1" thickBot="1" x14ac:dyDescent="0.25">
      <c r="C85" s="210" t="s">
        <v>96</v>
      </c>
      <c r="D85" s="215"/>
      <c r="E85" s="216"/>
      <c r="F85" s="63"/>
      <c r="G85" s="60">
        <f t="shared" si="8"/>
        <v>0</v>
      </c>
      <c r="H85" s="64"/>
      <c r="I85" s="62"/>
    </row>
    <row r="86" spans="3:12" ht="15" customHeight="1" thickBot="1" x14ac:dyDescent="0.25">
      <c r="C86" s="239" t="s">
        <v>114</v>
      </c>
      <c r="D86" s="240"/>
      <c r="E86" s="241"/>
      <c r="F86" s="75">
        <f>SUM(F66:F85)</f>
        <v>0</v>
      </c>
      <c r="G86" s="75">
        <f>SUM(G66:G85)</f>
        <v>1057</v>
      </c>
      <c r="H86" s="75">
        <f>SUM(H66:H85)</f>
        <v>144</v>
      </c>
      <c r="I86" s="62"/>
    </row>
    <row r="87" spans="3:12" ht="15" customHeight="1" x14ac:dyDescent="0.2">
      <c r="C87" s="84"/>
      <c r="D87" s="84"/>
      <c r="E87" s="84"/>
      <c r="F87" s="76"/>
      <c r="G87" s="85"/>
      <c r="H87" s="76"/>
      <c r="I87" s="62"/>
    </row>
    <row r="88" spans="3:12" ht="15" customHeight="1" x14ac:dyDescent="0.2">
      <c r="C88" s="84"/>
      <c r="D88" s="84"/>
      <c r="F88" s="86" t="s">
        <v>115</v>
      </c>
      <c r="G88" s="87">
        <f>G62</f>
        <v>1810</v>
      </c>
      <c r="H88" s="76"/>
      <c r="I88" s="62"/>
    </row>
    <row r="89" spans="3:12" ht="15" customHeight="1" x14ac:dyDescent="0.2">
      <c r="C89" s="84"/>
      <c r="D89" s="84"/>
      <c r="F89" s="86" t="s">
        <v>116</v>
      </c>
      <c r="G89" s="88">
        <f>G86</f>
        <v>1057</v>
      </c>
      <c r="H89" s="76"/>
      <c r="I89" s="62"/>
    </row>
    <row r="90" spans="3:12" ht="15" customHeight="1" thickBot="1" x14ac:dyDescent="0.25">
      <c r="C90" s="257" t="s">
        <v>68</v>
      </c>
      <c r="D90" s="257"/>
      <c r="E90" s="257"/>
      <c r="F90" s="257"/>
      <c r="G90" s="89">
        <f>G88-G89</f>
        <v>753</v>
      </c>
      <c r="H90" s="90"/>
      <c r="I90" s="76"/>
    </row>
    <row r="91" spans="3:12" ht="15" customHeight="1" thickTop="1" thickBot="1" x14ac:dyDescent="0.25">
      <c r="C91" s="84"/>
      <c r="D91" s="84"/>
      <c r="E91" s="84"/>
      <c r="F91" s="76"/>
      <c r="G91" s="85"/>
      <c r="H91" s="76"/>
      <c r="I91" s="62"/>
    </row>
    <row r="92" spans="3:12" ht="15" customHeight="1" thickBot="1" x14ac:dyDescent="0.3">
      <c r="C92" s="226" t="s">
        <v>117</v>
      </c>
      <c r="D92" s="227"/>
      <c r="E92" s="228"/>
      <c r="F92" s="174" t="s">
        <v>187</v>
      </c>
      <c r="G92" s="55" t="s">
        <v>11</v>
      </c>
      <c r="H92" s="56" t="s">
        <v>12</v>
      </c>
      <c r="I92" s="62"/>
    </row>
    <row r="93" spans="3:12" ht="15" customHeight="1" thickBot="1" x14ac:dyDescent="0.25">
      <c r="C93" s="254" t="s">
        <v>44</v>
      </c>
      <c r="D93" s="229"/>
      <c r="E93" s="229"/>
      <c r="F93" s="70"/>
      <c r="G93" s="70"/>
      <c r="H93" s="71"/>
      <c r="I93" s="62"/>
      <c r="L93" s="83"/>
    </row>
    <row r="94" spans="3:12" ht="15" customHeight="1" x14ac:dyDescent="0.2">
      <c r="C94" s="244" t="s">
        <v>73</v>
      </c>
      <c r="D94" s="245"/>
      <c r="E94" s="246"/>
      <c r="F94" s="175">
        <v>12.5</v>
      </c>
      <c r="G94" s="60">
        <v>25</v>
      </c>
      <c r="H94" s="82"/>
      <c r="I94" s="62"/>
      <c r="L94" s="83"/>
    </row>
    <row r="95" spans="3:12" ht="15" customHeight="1" thickBot="1" x14ac:dyDescent="0.25">
      <c r="C95" s="252" t="s">
        <v>54</v>
      </c>
      <c r="D95" s="243"/>
      <c r="E95" s="243"/>
      <c r="F95" s="72"/>
      <c r="G95" s="72"/>
      <c r="H95" s="73"/>
      <c r="I95" s="62"/>
      <c r="L95" s="83"/>
    </row>
    <row r="96" spans="3:12" ht="15" customHeight="1" thickBot="1" x14ac:dyDescent="0.25">
      <c r="C96" s="255" t="s">
        <v>75</v>
      </c>
      <c r="D96" s="231"/>
      <c r="E96" s="232"/>
      <c r="F96" s="175">
        <v>25</v>
      </c>
      <c r="G96" s="60">
        <v>50</v>
      </c>
      <c r="H96" s="82"/>
      <c r="I96" s="62"/>
      <c r="L96" s="83"/>
    </row>
    <row r="97" spans="3:12" ht="15" customHeight="1" x14ac:dyDescent="0.2">
      <c r="C97" s="255" t="s">
        <v>76</v>
      </c>
      <c r="D97" s="231"/>
      <c r="E97" s="232"/>
      <c r="F97" s="175"/>
      <c r="G97" s="60">
        <f t="shared" ref="G97" si="9">SUM(F97*4.33,H97/12)</f>
        <v>0</v>
      </c>
      <c r="H97" s="82"/>
      <c r="I97" s="62"/>
      <c r="L97" s="83"/>
    </row>
    <row r="98" spans="3:12" ht="15" customHeight="1" thickBot="1" x14ac:dyDescent="0.25">
      <c r="C98" s="252" t="s">
        <v>82</v>
      </c>
      <c r="D98" s="243"/>
      <c r="E98" s="243"/>
      <c r="F98" s="72"/>
      <c r="G98" s="72"/>
      <c r="H98" s="73"/>
      <c r="I98" s="62"/>
    </row>
    <row r="99" spans="3:12" ht="15" customHeight="1" thickBot="1" x14ac:dyDescent="0.25">
      <c r="C99" s="256" t="s">
        <v>83</v>
      </c>
      <c r="D99" s="245"/>
      <c r="E99" s="246"/>
      <c r="F99" s="176">
        <v>22.5</v>
      </c>
      <c r="G99" s="60">
        <v>45</v>
      </c>
      <c r="H99" s="91">
        <v>540</v>
      </c>
      <c r="I99" s="62"/>
    </row>
    <row r="100" spans="3:12" ht="15" customHeight="1" x14ac:dyDescent="0.2">
      <c r="C100" s="244" t="s">
        <v>84</v>
      </c>
      <c r="D100" s="245"/>
      <c r="E100" s="246"/>
      <c r="F100" s="176">
        <v>12.5</v>
      </c>
      <c r="G100" s="60">
        <v>25</v>
      </c>
      <c r="H100" s="91"/>
      <c r="I100" s="62"/>
    </row>
    <row r="101" spans="3:12" ht="15" customHeight="1" thickBot="1" x14ac:dyDescent="0.25">
      <c r="C101" s="252" t="s">
        <v>57</v>
      </c>
      <c r="D101" s="243"/>
      <c r="E101" s="243"/>
      <c r="F101" s="72"/>
      <c r="G101" s="72"/>
      <c r="H101" s="73"/>
      <c r="I101" s="62"/>
    </row>
    <row r="102" spans="3:12" ht="15" customHeight="1" thickBot="1" x14ac:dyDescent="0.25">
      <c r="C102" s="260" t="s">
        <v>79</v>
      </c>
      <c r="D102" s="261"/>
      <c r="E102" s="262"/>
      <c r="F102" s="155">
        <v>12.5</v>
      </c>
      <c r="G102" s="60">
        <v>25</v>
      </c>
      <c r="H102" s="64"/>
      <c r="I102" s="62"/>
      <c r="L102" s="83"/>
    </row>
    <row r="103" spans="3:12" ht="15" customHeight="1" thickBot="1" x14ac:dyDescent="0.25">
      <c r="C103" s="255" t="s">
        <v>80</v>
      </c>
      <c r="D103" s="258"/>
      <c r="E103" s="259"/>
      <c r="F103" s="155">
        <v>25</v>
      </c>
      <c r="G103" s="60">
        <v>50</v>
      </c>
      <c r="H103" s="64"/>
      <c r="I103" s="62"/>
    </row>
    <row r="104" spans="3:12" ht="15" customHeight="1" x14ac:dyDescent="0.2">
      <c r="C104" s="255" t="s">
        <v>81</v>
      </c>
      <c r="D104" s="258"/>
      <c r="E104" s="259"/>
      <c r="F104" s="155">
        <v>7.5</v>
      </c>
      <c r="G104" s="60">
        <v>15</v>
      </c>
      <c r="H104" s="64">
        <v>180</v>
      </c>
      <c r="I104" s="62"/>
    </row>
    <row r="105" spans="3:12" ht="15" customHeight="1" thickBot="1" x14ac:dyDescent="0.25">
      <c r="C105" s="263" t="s">
        <v>86</v>
      </c>
      <c r="D105" s="243"/>
      <c r="E105" s="243"/>
      <c r="F105" s="72"/>
      <c r="G105" s="72"/>
      <c r="H105" s="73"/>
      <c r="I105" s="62"/>
    </row>
    <row r="106" spans="3:12" ht="15" customHeight="1" thickBot="1" x14ac:dyDescent="0.25">
      <c r="C106" s="255" t="s">
        <v>109</v>
      </c>
      <c r="D106" s="258"/>
      <c r="E106" s="259"/>
      <c r="F106" s="155">
        <v>15</v>
      </c>
      <c r="G106" s="60">
        <v>30</v>
      </c>
      <c r="H106" s="64">
        <v>360</v>
      </c>
      <c r="I106" s="62"/>
      <c r="L106" s="83"/>
    </row>
    <row r="107" spans="3:12" ht="15" customHeight="1" thickBot="1" x14ac:dyDescent="0.25">
      <c r="C107" s="255" t="s">
        <v>110</v>
      </c>
      <c r="D107" s="258"/>
      <c r="E107" s="259"/>
      <c r="F107" s="155">
        <v>8.5</v>
      </c>
      <c r="G107" s="60">
        <v>17</v>
      </c>
      <c r="H107" s="64"/>
      <c r="I107" s="62"/>
    </row>
    <row r="108" spans="3:12" ht="15" customHeight="1" thickBot="1" x14ac:dyDescent="0.25">
      <c r="C108" s="255" t="s">
        <v>88</v>
      </c>
      <c r="D108" s="258"/>
      <c r="E108" s="259"/>
      <c r="F108" s="155"/>
      <c r="G108" s="60">
        <f t="shared" ref="G108" si="10">SUM(F108*4.33,H108/12)</f>
        <v>0</v>
      </c>
      <c r="H108" s="64"/>
      <c r="I108" s="62"/>
    </row>
    <row r="109" spans="3:12" ht="15" customHeight="1" thickBot="1" x14ac:dyDescent="0.25">
      <c r="C109" s="255" t="s">
        <v>89</v>
      </c>
      <c r="D109" s="258"/>
      <c r="E109" s="259"/>
      <c r="F109" s="155">
        <v>10</v>
      </c>
      <c r="G109" s="60">
        <v>20</v>
      </c>
      <c r="H109" s="64">
        <v>240</v>
      </c>
      <c r="I109" s="62"/>
    </row>
    <row r="110" spans="3:12" ht="15" customHeight="1" x14ac:dyDescent="0.2">
      <c r="C110" s="255" t="s">
        <v>90</v>
      </c>
      <c r="D110" s="258"/>
      <c r="E110" s="259"/>
      <c r="F110" s="155"/>
      <c r="G110" s="60">
        <v>20</v>
      </c>
      <c r="H110" s="64">
        <v>240</v>
      </c>
      <c r="I110" s="62"/>
    </row>
    <row r="111" spans="3:12" ht="15" customHeight="1" thickBot="1" x14ac:dyDescent="0.25">
      <c r="C111" s="252" t="s">
        <v>61</v>
      </c>
      <c r="D111" s="243"/>
      <c r="E111" s="243"/>
      <c r="F111" s="72"/>
      <c r="G111" s="72"/>
      <c r="H111" s="73"/>
      <c r="I111" s="62"/>
    </row>
    <row r="112" spans="3:12" ht="15" customHeight="1" thickBot="1" x14ac:dyDescent="0.25">
      <c r="C112" s="230" t="s">
        <v>94</v>
      </c>
      <c r="D112" s="231"/>
      <c r="E112" s="232"/>
      <c r="F112" s="155">
        <v>26.5</v>
      </c>
      <c r="G112" s="60">
        <v>53</v>
      </c>
      <c r="H112" s="64">
        <v>636</v>
      </c>
      <c r="I112" s="62"/>
    </row>
    <row r="113" spans="1:10" ht="15" customHeight="1" thickBot="1" x14ac:dyDescent="0.25">
      <c r="C113" s="230" t="s">
        <v>111</v>
      </c>
      <c r="D113" s="231"/>
      <c r="E113" s="232"/>
      <c r="F113" s="155"/>
      <c r="G113" s="60">
        <f t="shared" ref="G113:G114" si="11">SUM(F113*4.33,H113/12)</f>
        <v>0</v>
      </c>
      <c r="H113" s="64"/>
      <c r="I113" s="62"/>
    </row>
    <row r="114" spans="1:10" ht="15" customHeight="1" thickBot="1" x14ac:dyDescent="0.25">
      <c r="C114" s="230" t="s">
        <v>95</v>
      </c>
      <c r="D114" s="231"/>
      <c r="E114" s="232"/>
      <c r="F114" s="155"/>
      <c r="G114" s="60">
        <f t="shared" si="11"/>
        <v>0</v>
      </c>
      <c r="H114" s="64"/>
      <c r="I114" s="62"/>
    </row>
    <row r="115" spans="1:10" ht="15" customHeight="1" thickBot="1" x14ac:dyDescent="0.25">
      <c r="C115" s="239" t="s">
        <v>97</v>
      </c>
      <c r="D115" s="240"/>
      <c r="E115" s="241"/>
      <c r="F115" s="75">
        <f>SUM(F94:F114)</f>
        <v>177.5</v>
      </c>
      <c r="G115" s="75">
        <f>SUM(G94:G114)</f>
        <v>375</v>
      </c>
      <c r="H115" s="75">
        <f>SUM(H94:H114)</f>
        <v>2196</v>
      </c>
      <c r="I115" s="62"/>
    </row>
    <row r="116" spans="1:10" ht="15" customHeight="1" x14ac:dyDescent="0.2">
      <c r="C116" s="84"/>
      <c r="D116" s="84"/>
      <c r="E116" s="84"/>
      <c r="F116" s="76"/>
      <c r="G116" s="85"/>
      <c r="H116" s="76"/>
      <c r="I116" s="62"/>
    </row>
    <row r="117" spans="1:10" ht="15" customHeight="1" x14ac:dyDescent="0.2">
      <c r="C117" s="84"/>
      <c r="D117" s="84"/>
      <c r="F117" s="86" t="s">
        <v>118</v>
      </c>
      <c r="G117" s="88">
        <f>G90</f>
        <v>753</v>
      </c>
      <c r="H117" s="76"/>
      <c r="I117" s="62"/>
    </row>
    <row r="118" spans="1:10" ht="15" customHeight="1" x14ac:dyDescent="0.2">
      <c r="C118" s="84"/>
      <c r="D118" s="84"/>
      <c r="F118" s="86" t="s">
        <v>119</v>
      </c>
      <c r="G118" s="88">
        <f>G115</f>
        <v>375</v>
      </c>
      <c r="H118" s="76"/>
      <c r="I118" s="62"/>
    </row>
    <row r="119" spans="1:10" ht="15" customHeight="1" thickBot="1" x14ac:dyDescent="0.25">
      <c r="C119" s="257" t="s">
        <v>98</v>
      </c>
      <c r="D119" s="257"/>
      <c r="E119" s="257"/>
      <c r="F119" s="257"/>
      <c r="G119" s="89">
        <f>G117-G118</f>
        <v>378</v>
      </c>
      <c r="H119" s="90"/>
      <c r="I119" s="62"/>
    </row>
    <row r="120" spans="1:10" ht="15" customHeight="1" thickTop="1" thickBot="1" x14ac:dyDescent="0.25">
      <c r="C120" s="84"/>
      <c r="D120" s="84"/>
      <c r="E120" s="84"/>
      <c r="F120" s="76"/>
      <c r="G120" s="85"/>
      <c r="H120" s="76"/>
      <c r="I120" s="62"/>
    </row>
    <row r="121" spans="1:10" ht="15" customHeight="1" thickBot="1" x14ac:dyDescent="0.25">
      <c r="B121" s="183"/>
      <c r="C121" s="269" t="s">
        <v>120</v>
      </c>
      <c r="D121" s="270"/>
      <c r="E121" s="270"/>
      <c r="F121" s="270"/>
      <c r="G121" s="270"/>
      <c r="H121" s="270"/>
      <c r="I121" s="270"/>
      <c r="J121" s="271"/>
    </row>
    <row r="122" spans="1:10" s="92" customFormat="1" ht="41.25" customHeight="1" x14ac:dyDescent="0.2">
      <c r="B122" s="186" t="s">
        <v>132</v>
      </c>
      <c r="C122" s="272" t="s">
        <v>99</v>
      </c>
      <c r="D122" s="273"/>
      <c r="E122" s="93" t="s">
        <v>100</v>
      </c>
      <c r="F122" s="94" t="s">
        <v>101</v>
      </c>
      <c r="G122" s="95" t="s">
        <v>102</v>
      </c>
      <c r="H122" s="154" t="s">
        <v>169</v>
      </c>
      <c r="I122" s="94" t="s">
        <v>103</v>
      </c>
      <c r="J122" s="96" t="s">
        <v>104</v>
      </c>
    </row>
    <row r="123" spans="1:10" ht="15" customHeight="1" x14ac:dyDescent="0.2">
      <c r="A123" s="97">
        <v>1</v>
      </c>
      <c r="B123" s="178">
        <v>15</v>
      </c>
      <c r="C123" s="274" t="s">
        <v>124</v>
      </c>
      <c r="D123" s="275"/>
      <c r="E123" s="98">
        <v>1000</v>
      </c>
      <c r="F123" s="99">
        <v>200</v>
      </c>
      <c r="G123" s="100">
        <v>90</v>
      </c>
      <c r="H123" s="157">
        <v>45</v>
      </c>
      <c r="I123" s="102">
        <v>0.109</v>
      </c>
      <c r="J123" s="103"/>
    </row>
    <row r="124" spans="1:10" ht="15" customHeight="1" x14ac:dyDescent="0.2">
      <c r="A124" s="97">
        <v>2</v>
      </c>
      <c r="B124" s="178">
        <v>22</v>
      </c>
      <c r="C124" s="265" t="s">
        <v>152</v>
      </c>
      <c r="D124" s="266"/>
      <c r="E124" s="98"/>
      <c r="F124" s="99"/>
      <c r="G124" s="100">
        <v>288</v>
      </c>
      <c r="H124" s="157">
        <v>144</v>
      </c>
      <c r="I124" s="102"/>
      <c r="J124" s="103"/>
    </row>
    <row r="125" spans="1:10" ht="15" customHeight="1" x14ac:dyDescent="0.2">
      <c r="A125" s="97">
        <v>3</v>
      </c>
      <c r="B125" s="184"/>
      <c r="C125" s="104"/>
      <c r="D125" s="105"/>
      <c r="E125" s="98"/>
      <c r="F125" s="99"/>
      <c r="G125" s="100"/>
      <c r="H125" s="101"/>
      <c r="I125" s="102"/>
      <c r="J125" s="103"/>
    </row>
    <row r="126" spans="1:10" ht="15" customHeight="1" x14ac:dyDescent="0.2">
      <c r="A126" s="97">
        <v>4</v>
      </c>
      <c r="B126" s="184"/>
      <c r="C126" s="104"/>
      <c r="D126" s="105"/>
      <c r="E126" s="98"/>
      <c r="F126" s="99"/>
      <c r="G126" s="100"/>
      <c r="H126" s="101"/>
      <c r="I126" s="102"/>
      <c r="J126" s="103"/>
    </row>
    <row r="127" spans="1:10" ht="15" customHeight="1" x14ac:dyDescent="0.2">
      <c r="A127" s="97">
        <v>5</v>
      </c>
      <c r="B127" s="184"/>
      <c r="C127" s="104"/>
      <c r="D127" s="105"/>
      <c r="E127" s="98"/>
      <c r="F127" s="99"/>
      <c r="G127" s="100"/>
      <c r="H127" s="101"/>
      <c r="I127" s="102"/>
      <c r="J127" s="103"/>
    </row>
    <row r="128" spans="1:10" ht="15" customHeight="1" x14ac:dyDescent="0.2">
      <c r="A128" s="97">
        <v>6</v>
      </c>
      <c r="B128" s="184"/>
      <c r="C128" s="265"/>
      <c r="D128" s="266"/>
      <c r="E128" s="98"/>
      <c r="F128" s="99"/>
      <c r="G128" s="100"/>
      <c r="H128" s="101"/>
      <c r="I128" s="102"/>
      <c r="J128" s="103"/>
    </row>
    <row r="129" spans="1:10" ht="15" customHeight="1" x14ac:dyDescent="0.2">
      <c r="A129" s="97">
        <v>7</v>
      </c>
      <c r="B129" s="184"/>
      <c r="C129" s="104"/>
      <c r="D129" s="105"/>
      <c r="E129" s="98"/>
      <c r="F129" s="99"/>
      <c r="G129" s="100"/>
      <c r="H129" s="101"/>
      <c r="I129" s="102"/>
      <c r="J129" s="103"/>
    </row>
    <row r="130" spans="1:10" ht="15" customHeight="1" x14ac:dyDescent="0.2">
      <c r="A130" s="97">
        <v>8</v>
      </c>
      <c r="B130" s="184"/>
      <c r="C130" s="265"/>
      <c r="D130" s="266"/>
      <c r="E130" s="98"/>
      <c r="F130" s="99"/>
      <c r="G130" s="100"/>
      <c r="H130" s="101"/>
      <c r="I130" s="102"/>
      <c r="J130" s="103"/>
    </row>
    <row r="131" spans="1:10" ht="15" customHeight="1" thickBot="1" x14ac:dyDescent="0.25">
      <c r="A131" s="97">
        <v>9</v>
      </c>
      <c r="B131" s="185"/>
      <c r="C131" s="267"/>
      <c r="D131" s="268"/>
      <c r="E131" s="106"/>
      <c r="F131" s="107"/>
      <c r="G131" s="108"/>
      <c r="H131" s="109"/>
      <c r="I131" s="110"/>
      <c r="J131" s="111"/>
    </row>
    <row r="132" spans="1:10" ht="15" customHeight="1" thickBot="1" x14ac:dyDescent="0.25">
      <c r="C132" s="239" t="s">
        <v>105</v>
      </c>
      <c r="D132" s="241"/>
      <c r="E132" s="112">
        <f>SUM(E122:E131)</f>
        <v>1000</v>
      </c>
      <c r="F132" s="112">
        <f>SUM(F123:F131)</f>
        <v>200</v>
      </c>
      <c r="G132" s="68">
        <f>SUM(G123:G131)</f>
        <v>378</v>
      </c>
      <c r="H132" s="113"/>
      <c r="I132" s="114"/>
      <c r="J132" s="115"/>
    </row>
    <row r="133" spans="1:10" ht="15" customHeight="1" x14ac:dyDescent="0.2">
      <c r="C133" s="116"/>
      <c r="D133" s="116"/>
      <c r="E133" s="116"/>
      <c r="F133" s="116"/>
      <c r="G133" s="116"/>
      <c r="H133" s="116"/>
      <c r="I133" s="76"/>
    </row>
    <row r="134" spans="1:10" ht="15" customHeight="1" x14ac:dyDescent="0.2">
      <c r="C134" s="250" t="s">
        <v>106</v>
      </c>
      <c r="D134" s="250"/>
      <c r="E134" s="250"/>
      <c r="F134" s="250"/>
      <c r="G134" s="117">
        <f>G119</f>
        <v>378</v>
      </c>
      <c r="H134" s="76"/>
      <c r="I134" s="76"/>
      <c r="J134" s="76"/>
    </row>
    <row r="135" spans="1:10" ht="15" customHeight="1" x14ac:dyDescent="0.2">
      <c r="C135" s="250" t="s">
        <v>107</v>
      </c>
      <c r="D135" s="250"/>
      <c r="E135" s="250"/>
      <c r="F135" s="250"/>
      <c r="G135" s="117">
        <f>G132</f>
        <v>378</v>
      </c>
      <c r="H135" s="76"/>
      <c r="I135" s="76"/>
      <c r="J135" s="77"/>
    </row>
    <row r="136" spans="1:10" ht="15" customHeight="1" thickBot="1" x14ac:dyDescent="0.25">
      <c r="C136" s="253" t="s">
        <v>108</v>
      </c>
      <c r="D136" s="264"/>
      <c r="E136" s="264"/>
      <c r="F136" s="264"/>
      <c r="G136" s="89">
        <f>G134-G135</f>
        <v>0</v>
      </c>
      <c r="H136" s="118"/>
      <c r="I136" s="76"/>
      <c r="J136" s="76"/>
    </row>
    <row r="137" spans="1:10" ht="15" customHeight="1" thickTop="1" x14ac:dyDescent="0.2"/>
  </sheetData>
  <mergeCells count="117">
    <mergeCell ref="C135:F135"/>
    <mergeCell ref="C136:F136"/>
    <mergeCell ref="C124:D124"/>
    <mergeCell ref="C128:D128"/>
    <mergeCell ref="C130:D130"/>
    <mergeCell ref="C131:D131"/>
    <mergeCell ref="C132:D132"/>
    <mergeCell ref="C134:F134"/>
    <mergeCell ref="C114:E114"/>
    <mergeCell ref="C115:E115"/>
    <mergeCell ref="C119:F119"/>
    <mergeCell ref="C121:J121"/>
    <mergeCell ref="C122:D122"/>
    <mergeCell ref="C123:D123"/>
    <mergeCell ref="C108:E108"/>
    <mergeCell ref="C109:E109"/>
    <mergeCell ref="C110:E110"/>
    <mergeCell ref="C111:E111"/>
    <mergeCell ref="C112:E112"/>
    <mergeCell ref="C113:E113"/>
    <mergeCell ref="C102:E102"/>
    <mergeCell ref="C103:E103"/>
    <mergeCell ref="C104:E104"/>
    <mergeCell ref="C105:E105"/>
    <mergeCell ref="C106:E106"/>
    <mergeCell ref="C107:E107"/>
    <mergeCell ref="C96:E96"/>
    <mergeCell ref="C97:E97"/>
    <mergeCell ref="C98:E98"/>
    <mergeCell ref="C99:E99"/>
    <mergeCell ref="C100:E100"/>
    <mergeCell ref="C101:E101"/>
    <mergeCell ref="C86:E86"/>
    <mergeCell ref="C90:F90"/>
    <mergeCell ref="C92:E92"/>
    <mergeCell ref="C93:E93"/>
    <mergeCell ref="C94:E94"/>
    <mergeCell ref="C95:E95"/>
    <mergeCell ref="C80:E80"/>
    <mergeCell ref="C81:E81"/>
    <mergeCell ref="C82:E82"/>
    <mergeCell ref="C83:E83"/>
    <mergeCell ref="C84:E84"/>
    <mergeCell ref="C85:E85"/>
    <mergeCell ref="C74:E74"/>
    <mergeCell ref="C75:E75"/>
    <mergeCell ref="C76:E76"/>
    <mergeCell ref="C77:E77"/>
    <mergeCell ref="C78:E78"/>
    <mergeCell ref="C79:E79"/>
    <mergeCell ref="C68:E68"/>
    <mergeCell ref="C69:E69"/>
    <mergeCell ref="C70:E70"/>
    <mergeCell ref="C71:E71"/>
    <mergeCell ref="C72:E72"/>
    <mergeCell ref="C73:E73"/>
    <mergeCell ref="C61:F61"/>
    <mergeCell ref="C62:F62"/>
    <mergeCell ref="C64:E64"/>
    <mergeCell ref="C65:E65"/>
    <mergeCell ref="C66:E66"/>
    <mergeCell ref="C67:E67"/>
    <mergeCell ref="C55:E55"/>
    <mergeCell ref="C56:E56"/>
    <mergeCell ref="C57:E57"/>
    <mergeCell ref="C58:E58"/>
    <mergeCell ref="C59:E59"/>
    <mergeCell ref="C60:F60"/>
    <mergeCell ref="C49:E49"/>
    <mergeCell ref="C50:E50"/>
    <mergeCell ref="C51:E51"/>
    <mergeCell ref="C52:E52"/>
    <mergeCell ref="C53:E53"/>
    <mergeCell ref="C54:E54"/>
    <mergeCell ref="C43:E43"/>
    <mergeCell ref="C44:E44"/>
    <mergeCell ref="C45:E45"/>
    <mergeCell ref="C46:E46"/>
    <mergeCell ref="C47:E47"/>
    <mergeCell ref="C48:E48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C25:E25"/>
    <mergeCell ref="C26:E26"/>
    <mergeCell ref="C27:E27"/>
    <mergeCell ref="C28:E28"/>
    <mergeCell ref="C29:E29"/>
    <mergeCell ref="C30:E30"/>
    <mergeCell ref="C21:E21"/>
    <mergeCell ref="C22:E22"/>
    <mergeCell ref="C23:E23"/>
    <mergeCell ref="C24:E24"/>
    <mergeCell ref="D9:E9"/>
    <mergeCell ref="H9:J9"/>
    <mergeCell ref="D11:H11"/>
    <mergeCell ref="I11:J11"/>
    <mergeCell ref="F17:H17"/>
    <mergeCell ref="C18:E18"/>
    <mergeCell ref="D3:G3"/>
    <mergeCell ref="D5:J5"/>
    <mergeCell ref="C6:J6"/>
    <mergeCell ref="D7:E7"/>
    <mergeCell ref="H7:J7"/>
    <mergeCell ref="D8:E8"/>
    <mergeCell ref="H8:J8"/>
    <mergeCell ref="C19:E19"/>
    <mergeCell ref="C20:E20"/>
  </mergeCells>
  <printOptions horizontalCentered="1"/>
  <pageMargins left="0.23622047244094491" right="0.23622047244094491" top="0.35433070866141736" bottom="0.35433070866141736" header="0.31496062992125984" footer="0.31496062992125984"/>
  <pageSetup paperSize="7" scale="80" fitToHeight="0" orientation="portrait" r:id="rId1"/>
  <headerFooter>
    <oddFooter>&amp;L&amp;8ACEF Rive-Sud, Grille budgétaire, tous droits réservés&amp;R&amp;8&amp;D, &amp;T</oddFooter>
  </headerFooter>
  <rowBreaks count="2" manualBreakCount="2">
    <brk id="63" max="16383" man="1"/>
    <brk id="12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>
                  <from>
                    <xdr:col>2</xdr:col>
                    <xdr:colOff>57150</xdr:colOff>
                    <xdr:row>11</xdr:row>
                    <xdr:rowOff>47625</xdr:rowOff>
                  </from>
                  <to>
                    <xdr:col>2</xdr:col>
                    <xdr:colOff>1200150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>
                  <from>
                    <xdr:col>2</xdr:col>
                    <xdr:colOff>57150</xdr:colOff>
                    <xdr:row>11</xdr:row>
                    <xdr:rowOff>190500</xdr:rowOff>
                  </from>
                  <to>
                    <xdr:col>2</xdr:col>
                    <xdr:colOff>1200150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>
                  <from>
                    <xdr:col>2</xdr:col>
                    <xdr:colOff>57150</xdr:colOff>
                    <xdr:row>12</xdr:row>
                    <xdr:rowOff>142875</xdr:rowOff>
                  </from>
                  <to>
                    <xdr:col>2</xdr:col>
                    <xdr:colOff>1200150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>
                  <from>
                    <xdr:col>2</xdr:col>
                    <xdr:colOff>57150</xdr:colOff>
                    <xdr:row>13</xdr:row>
                    <xdr:rowOff>95250</xdr:rowOff>
                  </from>
                  <to>
                    <xdr:col>2</xdr:col>
                    <xdr:colOff>1200150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14</xdr:row>
                    <xdr:rowOff>47625</xdr:rowOff>
                  </from>
                  <to>
                    <xdr:col>2</xdr:col>
                    <xdr:colOff>1200150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>
                  <from>
                    <xdr:col>2</xdr:col>
                    <xdr:colOff>57150</xdr:colOff>
                    <xdr:row>15</xdr:row>
                    <xdr:rowOff>0</xdr:rowOff>
                  </from>
                  <to>
                    <xdr:col>2</xdr:col>
                    <xdr:colOff>1200150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15</xdr:row>
                    <xdr:rowOff>66675</xdr:rowOff>
                  </from>
                  <to>
                    <xdr:col>7</xdr:col>
                    <xdr:colOff>561975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0</xdr:rowOff>
                  </from>
                  <to>
                    <xdr:col>4</xdr:col>
                    <xdr:colOff>466725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12</xdr:row>
                    <xdr:rowOff>152400</xdr:rowOff>
                  </from>
                  <to>
                    <xdr:col>4</xdr:col>
                    <xdr:colOff>466725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104775</xdr:rowOff>
                  </from>
                  <to>
                    <xdr:col>4</xdr:col>
                    <xdr:colOff>466725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161925</xdr:rowOff>
                  </from>
                  <to>
                    <xdr:col>4</xdr:col>
                    <xdr:colOff>466725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11</xdr:row>
                    <xdr:rowOff>47625</xdr:rowOff>
                  </from>
                  <to>
                    <xdr:col>4</xdr:col>
                    <xdr:colOff>466725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66675</xdr:rowOff>
                  </from>
                  <to>
                    <xdr:col>4</xdr:col>
                    <xdr:colOff>466725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15</xdr:row>
                    <xdr:rowOff>19050</xdr:rowOff>
                  </from>
                  <to>
                    <xdr:col>4</xdr:col>
                    <xdr:colOff>466725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11</xdr:row>
                    <xdr:rowOff>47625</xdr:rowOff>
                  </from>
                  <to>
                    <xdr:col>7</xdr:col>
                    <xdr:colOff>552450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12</xdr:row>
                    <xdr:rowOff>0</xdr:rowOff>
                  </from>
                  <to>
                    <xdr:col>7</xdr:col>
                    <xdr:colOff>552450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12</xdr:row>
                    <xdr:rowOff>152400</xdr:rowOff>
                  </from>
                  <to>
                    <xdr:col>7</xdr:col>
                    <xdr:colOff>552450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13</xdr:row>
                    <xdr:rowOff>104775</xdr:rowOff>
                  </from>
                  <to>
                    <xdr:col>7</xdr:col>
                    <xdr:colOff>552450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14</xdr:row>
                    <xdr:rowOff>57150</xdr:rowOff>
                  </from>
                  <to>
                    <xdr:col>7</xdr:col>
                    <xdr:colOff>552450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E34C4-D4E1-4DCA-9E79-E824E0034999}">
  <sheetPr>
    <pageSetUpPr fitToPage="1"/>
  </sheetPr>
  <dimension ref="A2:Q53"/>
  <sheetViews>
    <sheetView zoomScale="130" zoomScaleNormal="130" workbookViewId="0">
      <selection activeCell="F7" sqref="F7"/>
    </sheetView>
  </sheetViews>
  <sheetFormatPr baseColWidth="10" defaultRowHeight="12.75" x14ac:dyDescent="0.2"/>
  <cols>
    <col min="1" max="2" width="0.85546875" customWidth="1"/>
    <col min="3" max="3" width="23.5703125" customWidth="1"/>
    <col min="4" max="4" width="11" bestFit="1" customWidth="1"/>
    <col min="5" max="5" width="0.5703125" customWidth="1"/>
    <col min="6" max="6" width="18.42578125" customWidth="1"/>
    <col min="7" max="7" width="11" bestFit="1" customWidth="1"/>
    <col min="8" max="8" width="0.5703125" customWidth="1"/>
    <col min="9" max="9" width="24.5703125" customWidth="1"/>
    <col min="10" max="10" width="11" bestFit="1" customWidth="1"/>
    <col min="11" max="11" width="0.5703125" customWidth="1"/>
    <col min="12" max="12" width="18.5703125" customWidth="1"/>
    <col min="13" max="13" width="11" bestFit="1" customWidth="1"/>
    <col min="14" max="14" width="0.5703125" customWidth="1"/>
    <col min="15" max="15" width="18.85546875" customWidth="1"/>
    <col min="16" max="16" width="11" bestFit="1" customWidth="1"/>
    <col min="17" max="17" width="0.85546875" customWidth="1"/>
  </cols>
  <sheetData>
    <row r="2" spans="1:17" x14ac:dyDescent="0.2">
      <c r="C2" s="119" t="s">
        <v>125</v>
      </c>
    </row>
    <row r="3" spans="1:17" x14ac:dyDescent="0.2">
      <c r="B3" s="9"/>
      <c r="E3" s="9"/>
      <c r="H3" s="9"/>
      <c r="K3" s="9"/>
      <c r="N3" s="9"/>
      <c r="Q3" s="9"/>
    </row>
    <row r="4" spans="1:17" ht="3.7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">
      <c r="B5" s="2"/>
      <c r="C5" s="135" t="s">
        <v>133</v>
      </c>
      <c r="D5" s="8"/>
      <c r="E5" s="2"/>
      <c r="F5" s="135" t="s">
        <v>126</v>
      </c>
      <c r="G5" s="8"/>
      <c r="H5" s="2"/>
      <c r="I5" s="135" t="s">
        <v>127</v>
      </c>
      <c r="J5" s="8"/>
      <c r="K5" s="2"/>
      <c r="L5" s="135" t="s">
        <v>134</v>
      </c>
      <c r="M5" s="8"/>
      <c r="N5" s="2"/>
      <c r="O5" s="135"/>
      <c r="P5" s="8"/>
      <c r="Q5" s="2"/>
    </row>
    <row r="6" spans="1:17" ht="3.75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">
      <c r="B7" s="2"/>
      <c r="C7" t="s">
        <v>3</v>
      </c>
      <c r="D7" s="173">
        <v>576</v>
      </c>
      <c r="E7" s="2"/>
      <c r="F7" t="s">
        <v>3</v>
      </c>
      <c r="G7" s="6">
        <f>D52</f>
        <v>846</v>
      </c>
      <c r="H7" s="2"/>
      <c r="I7" t="s">
        <v>3</v>
      </c>
      <c r="J7" s="6">
        <f>G52</f>
        <v>554.5</v>
      </c>
      <c r="K7" s="2"/>
      <c r="L7" t="s">
        <v>3</v>
      </c>
      <c r="M7" s="4">
        <f>J52</f>
        <v>462.5</v>
      </c>
      <c r="N7" s="2"/>
      <c r="P7" s="173">
        <f>M52</f>
        <v>576</v>
      </c>
      <c r="Q7" s="2"/>
    </row>
    <row r="8" spans="1:17" x14ac:dyDescent="0.2">
      <c r="B8" s="2"/>
      <c r="C8" s="128" t="s">
        <v>4</v>
      </c>
      <c r="D8" s="129">
        <v>1208</v>
      </c>
      <c r="E8" s="130"/>
      <c r="F8" s="12" t="s">
        <v>4</v>
      </c>
      <c r="G8" s="132"/>
      <c r="H8" s="130"/>
      <c r="I8" s="128" t="s">
        <v>4</v>
      </c>
      <c r="J8" s="133">
        <v>1208</v>
      </c>
      <c r="K8" s="130"/>
      <c r="L8" s="12" t="s">
        <v>4</v>
      </c>
      <c r="M8" s="134"/>
      <c r="N8" s="130"/>
      <c r="O8" s="12" t="s">
        <v>166</v>
      </c>
      <c r="P8" s="129"/>
      <c r="Q8" s="2"/>
    </row>
    <row r="9" spans="1:17" x14ac:dyDescent="0.2">
      <c r="B9" s="2"/>
      <c r="C9" s="128" t="s">
        <v>140</v>
      </c>
      <c r="D9" s="129">
        <v>291</v>
      </c>
      <c r="E9" s="130"/>
      <c r="F9" s="131" t="s">
        <v>9</v>
      </c>
      <c r="G9" s="132"/>
      <c r="H9" s="130"/>
      <c r="I9" s="128" t="s">
        <v>138</v>
      </c>
      <c r="J9" s="133">
        <v>200</v>
      </c>
      <c r="K9" s="130"/>
      <c r="L9" s="128" t="s">
        <v>139</v>
      </c>
      <c r="M9" s="129">
        <v>445</v>
      </c>
      <c r="N9" s="130"/>
      <c r="O9" s="128"/>
      <c r="P9" s="129"/>
      <c r="Q9" s="2"/>
    </row>
    <row r="10" spans="1:17" x14ac:dyDescent="0.2">
      <c r="B10" s="2"/>
      <c r="C10" s="128" t="s">
        <v>141</v>
      </c>
      <c r="D10" s="129">
        <v>81</v>
      </c>
      <c r="E10" s="130"/>
      <c r="F10" s="131"/>
      <c r="G10" s="132"/>
      <c r="H10" s="130"/>
      <c r="I10" s="131"/>
      <c r="J10" s="132"/>
      <c r="K10" s="130"/>
      <c r="L10" s="131"/>
      <c r="M10" s="134"/>
      <c r="N10" s="130"/>
      <c r="O10" s="131"/>
      <c r="P10" s="134"/>
      <c r="Q10" s="2"/>
    </row>
    <row r="11" spans="1:17" x14ac:dyDescent="0.2">
      <c r="B11" s="2"/>
      <c r="C11" s="128" t="s">
        <v>129</v>
      </c>
      <c r="D11" s="129">
        <v>63</v>
      </c>
      <c r="E11" s="130"/>
      <c r="F11" s="131" t="s">
        <v>9</v>
      </c>
      <c r="G11" s="132"/>
      <c r="H11" s="130"/>
      <c r="I11" s="131" t="s">
        <v>9</v>
      </c>
      <c r="J11" s="132"/>
      <c r="K11" s="130"/>
      <c r="L11" s="131" t="s">
        <v>9</v>
      </c>
      <c r="M11" s="134"/>
      <c r="N11" s="130"/>
      <c r="O11" s="131"/>
      <c r="P11" s="134"/>
      <c r="Q11" s="2"/>
    </row>
    <row r="12" spans="1:17" ht="18.75" customHeight="1" thickBot="1" x14ac:dyDescent="0.25">
      <c r="B12" s="2"/>
      <c r="C12" t="s">
        <v>5</v>
      </c>
      <c r="D12" s="10">
        <f>SUM(D7:D11)</f>
        <v>2219</v>
      </c>
      <c r="E12" s="2"/>
      <c r="F12" t="s">
        <v>5</v>
      </c>
      <c r="G12" s="10">
        <f>SUM(G7:G11)</f>
        <v>846</v>
      </c>
      <c r="H12" s="2"/>
      <c r="I12" t="s">
        <v>5</v>
      </c>
      <c r="J12" s="10">
        <f>SUM(J7:J11)</f>
        <v>1962.5</v>
      </c>
      <c r="K12" s="2"/>
      <c r="L12" t="s">
        <v>5</v>
      </c>
      <c r="M12" s="10">
        <f>SUM(M7:M11)</f>
        <v>907.5</v>
      </c>
      <c r="N12" s="2"/>
      <c r="O12" t="s">
        <v>5</v>
      </c>
      <c r="P12" s="10">
        <f>SUM(P7:P11)</f>
        <v>576</v>
      </c>
      <c r="Q12" s="2"/>
    </row>
    <row r="13" spans="1:17" ht="3.75" customHeight="1" thickTop="1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">
      <c r="B14" s="2"/>
      <c r="C14" t="s">
        <v>1</v>
      </c>
      <c r="D14" s="15" t="s">
        <v>2</v>
      </c>
      <c r="E14" s="2"/>
      <c r="F14" t="s">
        <v>1</v>
      </c>
      <c r="G14" s="15" t="s">
        <v>2</v>
      </c>
      <c r="H14" s="2"/>
      <c r="I14" t="s">
        <v>1</v>
      </c>
      <c r="J14" s="15" t="s">
        <v>2</v>
      </c>
      <c r="K14" s="2"/>
      <c r="L14" t="s">
        <v>1</v>
      </c>
      <c r="M14" s="15" t="s">
        <v>2</v>
      </c>
      <c r="N14" s="2"/>
      <c r="O14" t="s">
        <v>1</v>
      </c>
      <c r="P14" s="15" t="s">
        <v>2</v>
      </c>
      <c r="Q14" s="2"/>
    </row>
    <row r="15" spans="1:17" ht="3" customHeight="1" x14ac:dyDescent="0.2">
      <c r="A15" s="9"/>
      <c r="B15" s="2"/>
      <c r="C15" s="2"/>
      <c r="D15" s="3"/>
      <c r="E15" s="2"/>
      <c r="F15" s="2"/>
      <c r="G15" s="3"/>
      <c r="H15" s="2"/>
      <c r="I15" s="2"/>
      <c r="J15" s="3"/>
      <c r="K15" s="2"/>
      <c r="L15" s="2"/>
      <c r="M15" s="3"/>
      <c r="N15" s="2"/>
      <c r="O15" s="2"/>
      <c r="P15" s="3"/>
      <c r="Q15" s="2"/>
    </row>
    <row r="16" spans="1:17" x14ac:dyDescent="0.2">
      <c r="B16" s="2"/>
      <c r="C16" s="276" t="s">
        <v>7</v>
      </c>
      <c r="D16" s="276"/>
      <c r="E16" s="2"/>
      <c r="F16" s="276" t="s">
        <v>7</v>
      </c>
      <c r="G16" s="276"/>
      <c r="H16" s="2"/>
      <c r="I16" s="276" t="s">
        <v>7</v>
      </c>
      <c r="J16" s="276"/>
      <c r="K16" s="2"/>
      <c r="L16" s="276" t="s">
        <v>7</v>
      </c>
      <c r="M16" s="276"/>
      <c r="N16" s="2"/>
      <c r="O16" s="276" t="s">
        <v>7</v>
      </c>
      <c r="P16" s="276"/>
      <c r="Q16" s="2"/>
    </row>
    <row r="17" spans="2:17" x14ac:dyDescent="0.2">
      <c r="B17" s="2"/>
      <c r="C17" s="124" t="s">
        <v>175</v>
      </c>
      <c r="D17" s="126">
        <v>525</v>
      </c>
      <c r="E17" s="127"/>
      <c r="F17" s="159"/>
      <c r="H17" s="127"/>
      <c r="I17" s="124" t="s">
        <v>178</v>
      </c>
      <c r="J17" s="125">
        <v>34.5</v>
      </c>
      <c r="K17" s="127"/>
      <c r="L17" s="159"/>
      <c r="N17" s="2"/>
      <c r="O17" s="124"/>
      <c r="P17" s="125"/>
      <c r="Q17" s="2"/>
    </row>
    <row r="18" spans="2:17" x14ac:dyDescent="0.2">
      <c r="B18" s="2"/>
      <c r="C18" s="124" t="s">
        <v>176</v>
      </c>
      <c r="D18" s="125">
        <v>35</v>
      </c>
      <c r="E18" s="127"/>
      <c r="F18" s="124"/>
      <c r="G18" s="125"/>
      <c r="H18" s="127"/>
      <c r="I18" s="124" t="s">
        <v>179</v>
      </c>
      <c r="J18" s="126">
        <v>11</v>
      </c>
      <c r="K18" s="127"/>
      <c r="L18" s="124"/>
      <c r="M18" s="125"/>
      <c r="N18" s="2"/>
      <c r="O18" s="124"/>
      <c r="P18" s="125"/>
      <c r="Q18" s="2"/>
    </row>
    <row r="19" spans="2:17" x14ac:dyDescent="0.2">
      <c r="B19" s="2"/>
      <c r="C19" s="124" t="s">
        <v>177</v>
      </c>
      <c r="D19" s="125">
        <v>16</v>
      </c>
      <c r="E19" s="127"/>
      <c r="F19" s="159"/>
      <c r="G19" s="164"/>
      <c r="H19" s="127"/>
      <c r="I19" s="124" t="s">
        <v>180</v>
      </c>
      <c r="J19" s="125">
        <v>122</v>
      </c>
      <c r="K19" s="127"/>
      <c r="L19" s="159"/>
      <c r="N19" s="2"/>
      <c r="O19" s="124"/>
      <c r="P19" s="125"/>
      <c r="Q19" s="2"/>
    </row>
    <row r="20" spans="2:17" x14ac:dyDescent="0.2">
      <c r="B20" s="2"/>
      <c r="C20" s="124" t="s">
        <v>171</v>
      </c>
      <c r="D20" s="126">
        <v>30</v>
      </c>
      <c r="E20" s="127"/>
      <c r="F20" s="159"/>
      <c r="G20" s="164"/>
      <c r="H20" s="127"/>
      <c r="I20" s="124" t="s">
        <v>181</v>
      </c>
      <c r="J20" s="125">
        <v>7</v>
      </c>
      <c r="K20" s="127"/>
      <c r="L20" s="171"/>
      <c r="M20" s="125"/>
      <c r="N20" s="2"/>
      <c r="O20" s="124"/>
      <c r="P20" s="125"/>
      <c r="Q20" s="2"/>
    </row>
    <row r="21" spans="2:17" x14ac:dyDescent="0.2">
      <c r="B21" s="2"/>
      <c r="C21" s="124"/>
      <c r="D21" s="126"/>
      <c r="E21" s="127"/>
      <c r="F21" s="159"/>
      <c r="G21" s="164"/>
      <c r="H21" s="127"/>
      <c r="I21" s="124" t="s">
        <v>182</v>
      </c>
      <c r="J21" s="125">
        <v>55</v>
      </c>
      <c r="K21" s="127"/>
      <c r="L21" s="171"/>
      <c r="M21" s="125"/>
      <c r="N21" s="165"/>
      <c r="O21" s="124"/>
      <c r="P21" s="125"/>
      <c r="Q21" s="2"/>
    </row>
    <row r="22" spans="2:17" x14ac:dyDescent="0.2">
      <c r="B22" s="2"/>
      <c r="C22" s="124" t="s">
        <v>170</v>
      </c>
      <c r="D22" s="126">
        <v>34.5</v>
      </c>
      <c r="E22" s="127"/>
      <c r="F22" s="124"/>
      <c r="G22" s="125"/>
      <c r="H22" s="2"/>
      <c r="I22" s="124" t="s">
        <v>172</v>
      </c>
      <c r="J22" s="126">
        <v>30</v>
      </c>
      <c r="K22" s="2"/>
      <c r="L22" s="159"/>
      <c r="M22" s="164"/>
      <c r="N22" s="165"/>
      <c r="O22" s="124"/>
      <c r="P22" s="126"/>
      <c r="Q22" s="2"/>
    </row>
    <row r="23" spans="2:17" x14ac:dyDescent="0.2">
      <c r="B23" s="2"/>
      <c r="C23" s="124" t="s">
        <v>151</v>
      </c>
      <c r="D23" s="126">
        <v>11</v>
      </c>
      <c r="E23" s="127"/>
      <c r="F23" s="124"/>
      <c r="G23" s="125"/>
      <c r="H23" s="2"/>
      <c r="I23" s="124" t="s">
        <v>184</v>
      </c>
      <c r="J23" s="125">
        <v>7.5</v>
      </c>
      <c r="K23" s="2"/>
      <c r="L23" s="1"/>
      <c r="M23" s="5"/>
      <c r="N23" s="2"/>
      <c r="O23" s="1"/>
      <c r="P23" s="5"/>
      <c r="Q23" s="2"/>
    </row>
    <row r="24" spans="2:17" x14ac:dyDescent="0.2">
      <c r="B24" s="2"/>
      <c r="C24" s="124" t="s">
        <v>146</v>
      </c>
      <c r="D24" s="158">
        <v>122</v>
      </c>
      <c r="E24" s="2"/>
      <c r="F24" s="1"/>
      <c r="G24" s="7"/>
      <c r="H24" s="2"/>
      <c r="I24" s="150" t="s">
        <v>183</v>
      </c>
      <c r="J24" s="151">
        <v>45</v>
      </c>
      <c r="K24" s="2"/>
      <c r="L24" s="1"/>
      <c r="M24" s="7"/>
      <c r="N24" s="2"/>
      <c r="O24" s="1"/>
      <c r="P24" s="7"/>
      <c r="Q24" s="2"/>
    </row>
    <row r="25" spans="2:17" x14ac:dyDescent="0.2">
      <c r="B25" s="2"/>
      <c r="C25" s="124" t="s">
        <v>144</v>
      </c>
      <c r="D25" s="158">
        <v>7</v>
      </c>
      <c r="E25" s="2"/>
      <c r="F25" s="1"/>
      <c r="G25" s="7"/>
      <c r="H25" s="2"/>
      <c r="I25" s="150" t="s">
        <v>185</v>
      </c>
      <c r="J25" s="152">
        <v>144</v>
      </c>
      <c r="K25" s="2"/>
      <c r="L25" s="1"/>
      <c r="M25" s="7"/>
      <c r="N25" s="2"/>
      <c r="O25" s="1"/>
      <c r="P25" s="7"/>
      <c r="Q25" s="2"/>
    </row>
    <row r="26" spans="2:17" x14ac:dyDescent="0.2">
      <c r="B26" s="2"/>
      <c r="C26" s="124" t="s">
        <v>143</v>
      </c>
      <c r="D26" s="158">
        <v>55</v>
      </c>
      <c r="E26" s="2"/>
      <c r="F26" s="1"/>
      <c r="G26" s="7"/>
      <c r="H26" s="2"/>
      <c r="K26" s="2"/>
      <c r="L26" s="1"/>
      <c r="M26" s="7"/>
      <c r="N26" s="2"/>
      <c r="O26" s="1"/>
      <c r="P26" s="7"/>
      <c r="Q26" s="2"/>
    </row>
    <row r="27" spans="2:17" x14ac:dyDescent="0.2">
      <c r="B27" s="2"/>
      <c r="C27" s="124" t="s">
        <v>15</v>
      </c>
      <c r="D27" s="158">
        <v>7.5</v>
      </c>
      <c r="E27" s="2"/>
      <c r="F27" s="1"/>
      <c r="G27" s="7"/>
      <c r="H27" s="2"/>
      <c r="I27" s="171" t="s">
        <v>130</v>
      </c>
      <c r="J27" s="125">
        <v>525</v>
      </c>
      <c r="K27" s="2"/>
      <c r="L27" s="1"/>
      <c r="M27" s="7"/>
      <c r="N27" s="2"/>
      <c r="O27" s="1"/>
      <c r="P27" s="7"/>
      <c r="Q27" s="2"/>
    </row>
    <row r="28" spans="2:17" x14ac:dyDescent="0.2">
      <c r="B28" s="2"/>
      <c r="C28" s="150" t="s">
        <v>131</v>
      </c>
      <c r="D28" s="152">
        <v>144</v>
      </c>
      <c r="E28" s="2"/>
      <c r="F28" s="1"/>
      <c r="G28" s="7"/>
      <c r="H28" s="2"/>
      <c r="I28" s="124" t="s">
        <v>173</v>
      </c>
      <c r="J28" s="125">
        <v>35</v>
      </c>
      <c r="K28" s="2"/>
      <c r="L28" s="1"/>
      <c r="M28" s="7"/>
      <c r="N28" s="2"/>
      <c r="O28" s="1"/>
      <c r="P28" s="7"/>
      <c r="Q28" s="2"/>
    </row>
    <row r="29" spans="2:17" x14ac:dyDescent="0.2">
      <c r="B29" s="2"/>
      <c r="C29" s="150" t="s">
        <v>149</v>
      </c>
      <c r="D29" s="152">
        <v>45</v>
      </c>
      <c r="E29" s="2"/>
      <c r="F29" s="1"/>
      <c r="G29" s="7"/>
      <c r="H29" s="2"/>
      <c r="I29" s="124" t="s">
        <v>174</v>
      </c>
      <c r="J29" s="125">
        <v>16</v>
      </c>
      <c r="K29" s="2"/>
      <c r="L29" s="1"/>
      <c r="M29" s="7"/>
      <c r="N29" s="2"/>
      <c r="O29" s="1"/>
      <c r="P29" s="7"/>
      <c r="Q29" s="2"/>
    </row>
    <row r="30" spans="2:17" x14ac:dyDescent="0.2">
      <c r="B30" s="2"/>
      <c r="C30" s="159"/>
      <c r="D30" s="172"/>
      <c r="E30" s="2"/>
      <c r="F30" s="1"/>
      <c r="G30" s="7"/>
      <c r="H30" s="2"/>
      <c r="I30" s="124"/>
      <c r="J30" s="125"/>
      <c r="K30" s="2"/>
      <c r="L30" s="1"/>
      <c r="M30" s="7"/>
      <c r="N30" s="2"/>
      <c r="O30" s="1"/>
      <c r="P30" s="7"/>
      <c r="Q30" s="2"/>
    </row>
    <row r="31" spans="2:17" x14ac:dyDescent="0.2">
      <c r="B31" s="2"/>
      <c r="C31" s="1"/>
      <c r="D31" s="5"/>
      <c r="E31" s="2"/>
      <c r="F31" s="1"/>
      <c r="G31" s="7"/>
      <c r="H31" s="2"/>
      <c r="I31" s="1"/>
      <c r="J31" s="7"/>
      <c r="K31" s="2"/>
      <c r="L31" s="1"/>
      <c r="M31" s="5"/>
      <c r="N31" s="2"/>
      <c r="O31" s="1"/>
      <c r="P31" s="5"/>
      <c r="Q31" s="2"/>
    </row>
    <row r="32" spans="2:17" x14ac:dyDescent="0.2">
      <c r="B32" s="2"/>
      <c r="C32" s="277" t="s">
        <v>8</v>
      </c>
      <c r="D32" s="277"/>
      <c r="E32" s="2"/>
      <c r="F32" s="277" t="s">
        <v>8</v>
      </c>
      <c r="G32" s="277"/>
      <c r="H32" s="2"/>
      <c r="I32" s="277" t="s">
        <v>8</v>
      </c>
      <c r="J32" s="277"/>
      <c r="K32" s="2"/>
      <c r="L32" s="277" t="s">
        <v>8</v>
      </c>
      <c r="M32" s="277"/>
      <c r="N32" s="2"/>
      <c r="O32" s="277" t="s">
        <v>8</v>
      </c>
      <c r="P32" s="277"/>
      <c r="Q32" s="2"/>
    </row>
    <row r="33" spans="2:17" x14ac:dyDescent="0.2">
      <c r="B33" s="2"/>
      <c r="C33" s="136" t="s">
        <v>20</v>
      </c>
      <c r="D33" s="137">
        <v>145</v>
      </c>
      <c r="E33" s="138"/>
      <c r="F33" s="136" t="s">
        <v>20</v>
      </c>
      <c r="G33" s="139">
        <v>145</v>
      </c>
      <c r="H33" s="138"/>
      <c r="I33" s="136" t="s">
        <v>20</v>
      </c>
      <c r="J33" s="139">
        <v>145</v>
      </c>
      <c r="K33" s="138"/>
      <c r="L33" s="136" t="s">
        <v>20</v>
      </c>
      <c r="M33" s="137">
        <v>145</v>
      </c>
      <c r="N33" s="138"/>
      <c r="O33" s="136"/>
      <c r="P33" s="137"/>
      <c r="Q33" s="2"/>
    </row>
    <row r="34" spans="2:17" x14ac:dyDescent="0.2">
      <c r="B34" s="2"/>
      <c r="C34" s="136" t="s">
        <v>16</v>
      </c>
      <c r="D34" s="137">
        <v>70</v>
      </c>
      <c r="E34" s="138"/>
      <c r="F34" s="136" t="s">
        <v>154</v>
      </c>
      <c r="G34" s="139">
        <v>15</v>
      </c>
      <c r="H34" s="138"/>
      <c r="I34" s="136" t="s">
        <v>154</v>
      </c>
      <c r="J34" s="139">
        <v>15</v>
      </c>
      <c r="K34" s="138"/>
      <c r="L34" s="136" t="s">
        <v>155</v>
      </c>
      <c r="M34" s="137">
        <v>25</v>
      </c>
      <c r="N34" s="138"/>
      <c r="O34" s="136"/>
      <c r="P34" s="137"/>
      <c r="Q34" s="2"/>
    </row>
    <row r="35" spans="2:17" x14ac:dyDescent="0.2">
      <c r="B35" s="2"/>
      <c r="C35" s="136"/>
      <c r="D35" s="137"/>
      <c r="E35" s="138"/>
      <c r="F35" s="136" t="s">
        <v>16</v>
      </c>
      <c r="G35" s="137">
        <v>70</v>
      </c>
      <c r="H35" s="138"/>
      <c r="I35" s="136" t="s">
        <v>155</v>
      </c>
      <c r="J35" s="139">
        <v>25</v>
      </c>
      <c r="K35" s="138"/>
      <c r="L35" s="136" t="s">
        <v>16</v>
      </c>
      <c r="M35" s="137">
        <v>70</v>
      </c>
      <c r="N35" s="138"/>
      <c r="O35" s="136"/>
      <c r="P35" s="137"/>
      <c r="Q35" s="2"/>
    </row>
    <row r="36" spans="2:17" x14ac:dyDescent="0.2">
      <c r="B36" s="2"/>
      <c r="C36" s="136"/>
      <c r="D36" s="137"/>
      <c r="E36" s="138"/>
      <c r="F36" s="136"/>
      <c r="G36" s="137"/>
      <c r="H36" s="138"/>
      <c r="I36" s="136" t="s">
        <v>16</v>
      </c>
      <c r="J36" s="137">
        <v>70</v>
      </c>
      <c r="K36" s="138"/>
      <c r="L36" s="136" t="s">
        <v>157</v>
      </c>
      <c r="M36" s="137">
        <v>30</v>
      </c>
      <c r="N36" s="138"/>
      <c r="O36" s="136"/>
      <c r="P36" s="137"/>
      <c r="Q36" s="2"/>
    </row>
    <row r="37" spans="2:17" x14ac:dyDescent="0.2">
      <c r="B37" s="2"/>
      <c r="C37" s="136"/>
      <c r="D37" s="137"/>
      <c r="E37" s="138"/>
      <c r="F37" s="136"/>
      <c r="G37" s="139"/>
      <c r="H37" s="138"/>
      <c r="I37" s="136" t="s">
        <v>156</v>
      </c>
      <c r="J37" s="139">
        <v>35</v>
      </c>
      <c r="K37" s="138"/>
      <c r="L37" s="136"/>
      <c r="M37" s="137"/>
      <c r="N37" s="138"/>
      <c r="O37" s="136"/>
      <c r="P37" s="137"/>
      <c r="Q37" s="2"/>
    </row>
    <row r="38" spans="2:17" x14ac:dyDescent="0.2">
      <c r="B38" s="2"/>
      <c r="C38" s="136"/>
      <c r="D38" s="137"/>
      <c r="E38" s="138"/>
      <c r="F38" s="136"/>
      <c r="G38" s="139"/>
      <c r="H38" s="138"/>
      <c r="I38" s="136" t="s">
        <v>21</v>
      </c>
      <c r="J38" s="139">
        <v>12</v>
      </c>
      <c r="K38" s="138"/>
      <c r="L38" s="136"/>
      <c r="M38" s="137"/>
      <c r="N38" s="138"/>
      <c r="O38" s="136"/>
      <c r="P38" s="137"/>
      <c r="Q38" s="2"/>
    </row>
    <row r="39" spans="2:17" x14ac:dyDescent="0.2">
      <c r="B39" s="2"/>
      <c r="C39" s="136"/>
      <c r="D39" s="137"/>
      <c r="E39" s="138"/>
      <c r="F39" s="136"/>
      <c r="G39" s="139"/>
      <c r="H39" s="138"/>
      <c r="I39" s="136" t="s">
        <v>158</v>
      </c>
      <c r="J39" s="139">
        <v>40</v>
      </c>
      <c r="K39" s="138"/>
      <c r="L39" s="136"/>
      <c r="M39" s="137" t="s">
        <v>186</v>
      </c>
      <c r="N39" s="138"/>
      <c r="O39" s="136"/>
      <c r="P39" s="137"/>
      <c r="Q39" s="2"/>
    </row>
    <row r="40" spans="2:17" x14ac:dyDescent="0.2">
      <c r="B40" s="2"/>
      <c r="C40" s="136"/>
      <c r="D40" s="137"/>
      <c r="E40" s="138"/>
      <c r="F40" s="136"/>
      <c r="G40" s="139"/>
      <c r="H40" s="138"/>
      <c r="I40" s="136"/>
      <c r="J40" s="139"/>
      <c r="K40" s="138"/>
      <c r="L40" s="136"/>
      <c r="M40" s="137"/>
      <c r="N40" s="138"/>
      <c r="O40" s="136"/>
      <c r="P40" s="137"/>
      <c r="Q40" s="2"/>
    </row>
    <row r="41" spans="2:17" x14ac:dyDescent="0.2">
      <c r="B41" s="2"/>
      <c r="C41" s="1"/>
      <c r="D41" s="5"/>
      <c r="E41" s="2"/>
      <c r="F41" s="1"/>
      <c r="G41" s="7"/>
      <c r="H41" s="2"/>
      <c r="I41" s="1"/>
      <c r="J41" s="7"/>
      <c r="K41" s="2"/>
      <c r="L41" s="1"/>
      <c r="M41" s="5"/>
      <c r="N41" s="2"/>
      <c r="O41" s="1"/>
      <c r="P41" s="5"/>
      <c r="Q41" s="2"/>
    </row>
    <row r="42" spans="2:17" s="16" customFormat="1" x14ac:dyDescent="0.2">
      <c r="B42" s="17"/>
      <c r="C42" s="278" t="s">
        <v>19</v>
      </c>
      <c r="D42" s="278"/>
      <c r="E42" s="17"/>
      <c r="F42" s="278" t="s">
        <v>19</v>
      </c>
      <c r="G42" s="278"/>
      <c r="H42" s="17"/>
      <c r="I42" s="278" t="s">
        <v>19</v>
      </c>
      <c r="J42" s="278"/>
      <c r="K42" s="17"/>
      <c r="L42" s="278" t="s">
        <v>19</v>
      </c>
      <c r="M42" s="278"/>
      <c r="N42" s="17"/>
      <c r="O42" s="278" t="s">
        <v>19</v>
      </c>
      <c r="P42" s="278"/>
      <c r="Q42" s="17"/>
    </row>
    <row r="43" spans="2:17" x14ac:dyDescent="0.2">
      <c r="B43" s="2"/>
      <c r="C43" s="143" t="s">
        <v>159</v>
      </c>
      <c r="D43" s="146">
        <v>12.5</v>
      </c>
      <c r="E43" s="145"/>
      <c r="F43" s="143" t="s">
        <v>163</v>
      </c>
      <c r="G43" s="144">
        <v>15</v>
      </c>
      <c r="H43" s="145"/>
      <c r="I43" s="143" t="s">
        <v>159</v>
      </c>
      <c r="J43" s="146">
        <v>12.5</v>
      </c>
      <c r="K43" s="145"/>
      <c r="L43" s="143" t="s">
        <v>163</v>
      </c>
      <c r="M43" s="144">
        <v>15</v>
      </c>
      <c r="N43" s="145"/>
      <c r="O43" s="143"/>
      <c r="P43" s="144"/>
      <c r="Q43" s="2"/>
    </row>
    <row r="44" spans="2:17" x14ac:dyDescent="0.2">
      <c r="B44" s="2"/>
      <c r="C44" s="143" t="s">
        <v>160</v>
      </c>
      <c r="D44" s="146">
        <v>25</v>
      </c>
      <c r="E44" s="145"/>
      <c r="F44" s="143" t="s">
        <v>164</v>
      </c>
      <c r="G44" s="144">
        <v>10</v>
      </c>
      <c r="H44" s="145"/>
      <c r="I44" s="143" t="s">
        <v>160</v>
      </c>
      <c r="J44" s="146">
        <v>25</v>
      </c>
      <c r="K44" s="145"/>
      <c r="L44" s="143" t="s">
        <v>164</v>
      </c>
      <c r="M44" s="144">
        <v>10</v>
      </c>
      <c r="N44" s="145"/>
      <c r="O44" s="143"/>
      <c r="P44" s="144"/>
      <c r="Q44" s="2"/>
    </row>
    <row r="45" spans="2:17" x14ac:dyDescent="0.2">
      <c r="B45" s="2"/>
      <c r="C45" s="143" t="s">
        <v>161</v>
      </c>
      <c r="D45" s="146">
        <v>35</v>
      </c>
      <c r="E45" s="145"/>
      <c r="F45" s="143" t="s">
        <v>94</v>
      </c>
      <c r="G45" s="144">
        <v>26.5</v>
      </c>
      <c r="H45" s="145"/>
      <c r="I45" s="143" t="s">
        <v>161</v>
      </c>
      <c r="J45" s="146">
        <v>35</v>
      </c>
      <c r="K45" s="145">
        <v>45</v>
      </c>
      <c r="L45" s="143" t="s">
        <v>94</v>
      </c>
      <c r="M45" s="144">
        <v>26.5</v>
      </c>
      <c r="N45" s="145"/>
      <c r="O45" s="143"/>
      <c r="P45" s="144"/>
      <c r="Q45" s="2"/>
    </row>
    <row r="46" spans="2:17" x14ac:dyDescent="0.2">
      <c r="B46" s="2"/>
      <c r="C46" s="143" t="s">
        <v>162</v>
      </c>
      <c r="D46" s="146">
        <v>45</v>
      </c>
      <c r="E46" s="145"/>
      <c r="F46" s="143" t="s">
        <v>165</v>
      </c>
      <c r="G46" s="144">
        <v>10</v>
      </c>
      <c r="H46" s="145"/>
      <c r="I46" s="143" t="s">
        <v>162</v>
      </c>
      <c r="J46" s="146">
        <v>45</v>
      </c>
      <c r="K46" s="145"/>
      <c r="L46" s="143" t="s">
        <v>165</v>
      </c>
      <c r="M46" s="144">
        <v>10</v>
      </c>
      <c r="N46" s="145"/>
      <c r="O46" s="143"/>
      <c r="P46" s="144"/>
      <c r="Q46" s="2"/>
    </row>
    <row r="47" spans="2:17" x14ac:dyDescent="0.2">
      <c r="B47" s="2"/>
      <c r="C47" s="143" t="s">
        <v>110</v>
      </c>
      <c r="D47" s="146">
        <v>8.5</v>
      </c>
      <c r="E47" s="145"/>
      <c r="F47" s="143"/>
      <c r="G47" s="146"/>
      <c r="H47" s="145"/>
      <c r="I47" s="143" t="s">
        <v>110</v>
      </c>
      <c r="J47" s="146">
        <v>8.5</v>
      </c>
      <c r="K47" s="145"/>
      <c r="L47" s="143"/>
      <c r="M47" s="144"/>
      <c r="N47" s="145"/>
      <c r="O47" s="143"/>
      <c r="P47" s="144"/>
      <c r="Q47" s="2"/>
    </row>
    <row r="48" spans="2:17" x14ac:dyDescent="0.2">
      <c r="B48" s="2"/>
      <c r="C48" s="147"/>
      <c r="D48" s="148"/>
      <c r="E48" s="145"/>
      <c r="F48" s="147"/>
      <c r="G48" s="149"/>
      <c r="H48" s="145"/>
      <c r="I48" s="147"/>
      <c r="J48" s="149"/>
      <c r="K48" s="145"/>
      <c r="L48" s="147"/>
      <c r="M48" s="148"/>
      <c r="N48" s="145"/>
      <c r="O48" s="147"/>
      <c r="P48" s="148"/>
      <c r="Q48" s="2"/>
    </row>
    <row r="49" spans="2:17" ht="3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ht="13.5" thickBot="1" x14ac:dyDescent="0.25">
      <c r="B50" s="2"/>
      <c r="C50" t="s">
        <v>6</v>
      </c>
      <c r="D50" s="10">
        <f>SUM(D16:D49)</f>
        <v>1373</v>
      </c>
      <c r="E50" s="2"/>
      <c r="F50" t="s">
        <v>6</v>
      </c>
      <c r="G50" s="11">
        <f>SUM(G16:G49)</f>
        <v>291.5</v>
      </c>
      <c r="H50" s="2"/>
      <c r="I50" t="s">
        <v>6</v>
      </c>
      <c r="J50" s="11">
        <f>SUM(J16:J49)</f>
        <v>1500</v>
      </c>
      <c r="K50" s="2"/>
      <c r="L50" t="s">
        <v>6</v>
      </c>
      <c r="M50" s="10">
        <f>SUM(M16:M49)</f>
        <v>331.5</v>
      </c>
      <c r="N50" s="2"/>
      <c r="O50" t="s">
        <v>6</v>
      </c>
      <c r="P50" s="10">
        <f>SUM(P16:P49)</f>
        <v>0</v>
      </c>
      <c r="Q50" s="2"/>
    </row>
    <row r="51" spans="2:17" ht="3.75" customHeight="1" thickTop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ht="13.5" thickBot="1" x14ac:dyDescent="0.25">
      <c r="B52" s="2"/>
      <c r="C52" t="s">
        <v>0</v>
      </c>
      <c r="D52" s="13">
        <f>D12-D50</f>
        <v>846</v>
      </c>
      <c r="E52" s="2"/>
      <c r="F52" t="s">
        <v>0</v>
      </c>
      <c r="G52" s="14">
        <f>G12-G50</f>
        <v>554.5</v>
      </c>
      <c r="H52" s="2"/>
      <c r="I52" t="s">
        <v>0</v>
      </c>
      <c r="J52" s="14">
        <f>J12-J50</f>
        <v>462.5</v>
      </c>
      <c r="K52" s="2"/>
      <c r="L52" t="s">
        <v>0</v>
      </c>
      <c r="M52" s="13">
        <f>M12-M50</f>
        <v>576</v>
      </c>
      <c r="N52" s="2"/>
      <c r="O52" t="s">
        <v>0</v>
      </c>
      <c r="P52" s="13">
        <f>P12-P50</f>
        <v>576</v>
      </c>
      <c r="Q52" s="2"/>
    </row>
    <row r="53" spans="2:17" ht="5.25" customHeigh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</sheetData>
  <mergeCells count="15">
    <mergeCell ref="C42:D42"/>
    <mergeCell ref="F42:G42"/>
    <mergeCell ref="I42:J42"/>
    <mergeCell ref="L42:M42"/>
    <mergeCell ref="O42:P42"/>
    <mergeCell ref="C16:D16"/>
    <mergeCell ref="F16:G16"/>
    <mergeCell ref="I16:J16"/>
    <mergeCell ref="L16:M16"/>
    <mergeCell ref="O16:P16"/>
    <mergeCell ref="C32:D32"/>
    <mergeCell ref="F32:G32"/>
    <mergeCell ref="I32:J32"/>
    <mergeCell ref="L32:M32"/>
    <mergeCell ref="O32:P32"/>
  </mergeCells>
  <pageMargins left="0.23622047244094491" right="0.23622047244094491" top="0.74803149606299213" bottom="0.74803149606299213" header="0.31496062992125984" footer="0.31496062992125984"/>
  <pageSetup scale="83" fitToHeight="0" orientation="landscape" r:id="rId1"/>
  <headerFooter>
    <oddFooter>&amp;LACEF Rive-Sud de Montréal, tous droits réservés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1-Prévisions budgétaires</vt:lpstr>
      <vt:lpstr>1-AVRIL</vt:lpstr>
      <vt:lpstr>2-Prévisions budgétaires</vt:lpstr>
      <vt:lpstr>2-AVRIL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ACEF-RS</dc:creator>
  <cp:lastModifiedBy>Micheline Ponton</cp:lastModifiedBy>
  <cp:lastPrinted>2024-03-07T19:25:49Z</cp:lastPrinted>
  <dcterms:created xsi:type="dcterms:W3CDTF">2005-06-23T17:56:00Z</dcterms:created>
  <dcterms:modified xsi:type="dcterms:W3CDTF">2024-03-14T15:27:18Z</dcterms:modified>
</cp:coreProperties>
</file>